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24226"/>
  <bookViews>
    <workbookView xWindow="240" yWindow="105" windowWidth="14805" windowHeight="8010" tabRatio="826"/>
  </bookViews>
  <sheets>
    <sheet name="2022 dato" sheetId="41" r:id="rId1"/>
    <sheet name="Hoja3" sheetId="42" r:id="rId2"/>
  </sheets>
  <calcPr calcId="162913"/>
</workbook>
</file>

<file path=xl/calcChain.xml><?xml version="1.0" encoding="utf-8"?>
<calcChain xmlns="http://schemas.openxmlformats.org/spreadsheetml/2006/main">
  <c r="C83" i="41" l="1"/>
  <c r="D22" i="41" l="1"/>
  <c r="C22" i="41" l="1"/>
  <c r="D13" i="41"/>
  <c r="D16" i="41"/>
  <c r="C24" i="41"/>
</calcChain>
</file>

<file path=xl/sharedStrings.xml><?xml version="1.0" encoding="utf-8"?>
<sst xmlns="http://schemas.openxmlformats.org/spreadsheetml/2006/main" count="82" uniqueCount="82">
  <si>
    <t>presupuestos de gastos según convocatorias que son publicadas en la página web de la Universidad</t>
  </si>
  <si>
    <t>o en las páginas web de las distintas unidades convocantes</t>
  </si>
  <si>
    <t>FUNDACION CENTRO DE CIENCIAS DE BENASQUE</t>
  </si>
  <si>
    <t>TOTAL SUBVENCIONES CONCEDIDAS</t>
  </si>
  <si>
    <t xml:space="preserve">(*)Las distintas unidades de la Universidad de Zaragoza convocan  ayudas con cargo a sus respectivos </t>
  </si>
  <si>
    <t>Existe una normativa que establece el procedimiento de convocatoria de ayudas en tareas de gestión</t>
  </si>
  <si>
    <t>y servicios, esta normativa así como las distintas convocatorias de ayudas pueden consultarse</t>
  </si>
  <si>
    <t>REAL E ILUSTRE COLEGIO DE ABOGADOS DE ZA</t>
  </si>
  <si>
    <t>PEÑAS OSCENSES</t>
  </si>
  <si>
    <t>CLUB DEPORTIVO SAN VIATOR 78 F.S.</t>
  </si>
  <si>
    <t>BECAS FÉLIX CORREA</t>
  </si>
  <si>
    <t>AYUDAS AL ESTUDIO PROGRAMA MENTOR</t>
  </si>
  <si>
    <t>AYUDAS DE RELACIONES INTERNACIONALES</t>
  </si>
  <si>
    <t>SUBDIRECTORES DE COLEGIOS MAYORES</t>
  </si>
  <si>
    <t>AYUDAS PLAN UNIVERSA</t>
  </si>
  <si>
    <t>en la dirección web: http://academico.unizar.es/becas/seccion-de-becas-de-la-universidad-de-zaragoza</t>
  </si>
  <si>
    <t>AYUDA AL ESTUDIO UNIVERSIDAD DE ZARAGOZA</t>
  </si>
  <si>
    <t>TRANSFERENCIAS REALIZADAS CAPI IV (*)</t>
  </si>
  <si>
    <t>TRANSFERENCIAS REALIZADAS CAPITULO II</t>
  </si>
  <si>
    <t>SUBVENCIONES Y TRANSFERENCIAS CORRIENTES</t>
  </si>
  <si>
    <t>DERECHOS DE AUTOR Y DISTRIBUCIÓN</t>
  </si>
  <si>
    <t>ASESORÍA DEFENSORA UNIVERSITARIA</t>
  </si>
  <si>
    <t>CENTRO PUBLICO EDUCACION ADULTOS GOMEZ L</t>
  </si>
  <si>
    <t>C.P.E.A. MIGUEL HERNANDEZ</t>
  </si>
  <si>
    <t>INSTITUTO DE CENSORES JURADOS DE CUENTAS</t>
  </si>
  <si>
    <t>E.U. POLITECNICA DE LA ALMUNIA DE D. GOD</t>
  </si>
  <si>
    <t>CONFEDERACION HIDROGRAFICA DEL EBRO</t>
  </si>
  <si>
    <t>ASOCIACION PROVINCIAL DE LIBRERIAS DE HU</t>
  </si>
  <si>
    <t>UNIVERSIDAD DE VALLADOLID</t>
  </si>
  <si>
    <t>A.D.EBROSALA</t>
  </si>
  <si>
    <t>SOCIEDAD OSCENSE DE CONCIERTOS</t>
  </si>
  <si>
    <t>C.D.B. BALONMANO ALMOGAVAR</t>
  </si>
  <si>
    <t>GRUPO 9 DE UNIVERSIDADES</t>
  </si>
  <si>
    <t>COLECTIVO MOVIDA</t>
  </si>
  <si>
    <t>ASOC ARAGONESA DE MUJERES EMPRESARIAS</t>
  </si>
  <si>
    <t>ESCUELA ULTIMATE FRISBEE ZIERZO</t>
  </si>
  <si>
    <t>ASOCIACION KENDO ZARAGOZA</t>
  </si>
  <si>
    <t>ASOCIACION MIEN CHUAN-TAIJI</t>
  </si>
  <si>
    <t>FUNDACION UNIVERSITARIA ANTONIO GARGALLO</t>
  </si>
  <si>
    <t>CLUB ESGRIMA ARAGON</t>
  </si>
  <si>
    <t>ASOCIACION KYUDO ARAGON</t>
  </si>
  <si>
    <t>FEDERACION ARAGONESA DE BAILE DEPORTIVO</t>
  </si>
  <si>
    <t>FEDERACION ARAGONESA RUGBY</t>
  </si>
  <si>
    <t>CLUB BALONCESTO UNIVERSITARIO</t>
  </si>
  <si>
    <t>CLUB BALONCESTO ZARAGOZA</t>
  </si>
  <si>
    <t>FEDERACION ARAGONESA DE BALONCESTO DE ZA</t>
  </si>
  <si>
    <t>FEDERACION ARAGONESA DE BALONMANO</t>
  </si>
  <si>
    <t>ASOCIACION CORO CANTATUTTI</t>
  </si>
  <si>
    <t>UNIVERSITARIOS CON LA INFANCIA</t>
  </si>
  <si>
    <t>COLECTIVO LEFRIG</t>
  </si>
  <si>
    <t>AEGEE- ZARAGOZA -ASSOCIATION DES ETATS G</t>
  </si>
  <si>
    <t>FEDERACION ARAGONESA DE VOLEIBOL</t>
  </si>
  <si>
    <t>FEDERACION ARAGONESA DE FUTBOL</t>
  </si>
  <si>
    <t>AYUDAS AL ESTUDIO. CENTROS</t>
  </si>
  <si>
    <t>ASOCIACION UNIVERSITARIA DE PROFESORES D</t>
  </si>
  <si>
    <t>IAESTE - ASOCIACION PARA EL INTERCAMBIO</t>
  </si>
  <si>
    <t>FUNDACION FERNANDO CASAMAYOR,  ESCUELA U</t>
  </si>
  <si>
    <t>ASOCIACION DEPORTIVA DE AIKIDO DE ARAGON</t>
  </si>
  <si>
    <t>ZENIT ATLETISMO</t>
  </si>
  <si>
    <t>ESCUELA DE TAEKWONDO KUMGAN</t>
  </si>
  <si>
    <t>FUNDACION CONSEJO ESPAÑA CHINA</t>
  </si>
  <si>
    <t>AGRUPACION DEPORTIVA DOMINICOS DEL COLEG</t>
  </si>
  <si>
    <t>CLUB DEPORTIVO UNIVERSITARIO DE RUGBY</t>
  </si>
  <si>
    <t>FEUZ</t>
  </si>
  <si>
    <t>ASOCIACION RETROACCION</t>
  </si>
  <si>
    <t>CRUZ ROJA ESPAÑOLA</t>
  </si>
  <si>
    <t>CONSEJO DE LA JUVENTUD DE ZARAGOZA</t>
  </si>
  <si>
    <t>CLUB DEPORTIVO STADIUM CASABLANCA</t>
  </si>
  <si>
    <t>ASOCIACION RAMA DE ESTUDIANTES DE LA UNI</t>
  </si>
  <si>
    <t>ASOCIACION CULTURAL UNIVERSITARIA COMISI</t>
  </si>
  <si>
    <t>A.D. CLUB VOLEIBOL TERUEL</t>
  </si>
  <si>
    <t>ALIANZA EUROPEA PARA EL DESARROLLO DE CO</t>
  </si>
  <si>
    <t>UNIVERSIDAD CARLOS III</t>
  </si>
  <si>
    <t>ASOCIACION ALUMNOS TELECOMUNICACIONES DE</t>
  </si>
  <si>
    <t>CLUB ATLETISMO HUESCA</t>
  </si>
  <si>
    <t>EBROPOLIS ASOC. PARA EL DESARROLLO ESTRA</t>
  </si>
  <si>
    <t>UNICEF - COMITE DE ARAGON</t>
  </si>
  <si>
    <t>EJERCICIO 2022</t>
  </si>
  <si>
    <t>FECHA:31/12/2022</t>
  </si>
  <si>
    <t>Nº BENEFICIARIOS</t>
  </si>
  <si>
    <t>IMPORTE OBLIGACIONES RECONOCIDAS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</si>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</sst>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\ &quot;€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Myriad Pro"/>
      <family val="2"/>
    </font>
    <font>
      <b/>
      <sz val="11"/>
      <name val="Myriad Pro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Myriad Pro"/>
      <family val="2"/>
    </font>
    <font>
      <b/>
      <sz val="11"/>
      <color rgb="FFFF0000"/>
      <name val="Myriad Pro"/>
      <family val="2"/>
    </font>
    <font>
      <b/>
      <sz val="11"/>
      <name val="Myriad Pro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7" fillId="0" borderId="0" xfId="0" applyFont="1" applyFill="1"/>
    <xf numFmtId="0" fontId="7" fillId="0" borderId="0" xfId="5" applyFont="1" applyFill="1"/>
    <xf numFmtId="0" fontId="8" fillId="0" borderId="0" xfId="5" applyFont="1" applyFill="1" applyAlignment="1">
      <alignment horizontal="center"/>
    </xf>
    <xf numFmtId="0" fontId="0" fillId="0" borderId="0" xfId="0" applyFill="1"/>
    <xf numFmtId="0" fontId="4" fillId="0" borderId="0" xfId="5" applyFont="1" applyFill="1" applyAlignment="1">
      <alignment horizontal="center"/>
    </xf>
    <xf numFmtId="0" fontId="3" fillId="0" borderId="0" xfId="0" applyFont="1" applyFill="1"/>
    <xf numFmtId="0" fontId="4" fillId="0" borderId="0" xfId="5" applyFont="1" applyFill="1" applyAlignment="1">
      <alignment horizontal="left"/>
    </xf>
    <xf numFmtId="0" fontId="4" fillId="0" borderId="0" xfId="5" applyFont="1" applyFill="1"/>
    <xf numFmtId="4" fontId="7" fillId="0" borderId="0" xfId="0" applyNumberFormat="1" applyFont="1" applyFill="1"/>
    <xf numFmtId="0" fontId="4" fillId="0" borderId="1" xfId="0" applyFont="1" applyFill="1" applyBorder="1"/>
    <xf numFmtId="43" fontId="4" fillId="0" borderId="1" xfId="1" applyFont="1" applyFill="1" applyBorder="1"/>
    <xf numFmtId="0" fontId="3" fillId="0" borderId="1" xfId="0" applyFont="1" applyFill="1" applyBorder="1" applyAlignment="1">
      <alignment wrapText="1"/>
    </xf>
    <xf numFmtId="43" fontId="3" fillId="0" borderId="1" xfId="1" applyFont="1" applyFill="1" applyBorder="1"/>
    <xf numFmtId="0" fontId="7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0" xfId="5" applyFont="1" applyFill="1"/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7" xfId="0" applyFont="1" applyFill="1" applyBorder="1" applyAlignment="1">
      <alignment wrapText="1"/>
    </xf>
    <xf numFmtId="0" fontId="3" fillId="0" borderId="9" xfId="0" applyFont="1" applyFill="1" applyBorder="1"/>
    <xf numFmtId="164" fontId="3" fillId="0" borderId="1" xfId="1" applyNumberFormat="1" applyFont="1" applyFill="1" applyBorder="1"/>
    <xf numFmtId="164" fontId="3" fillId="0" borderId="8" xfId="1" applyNumberFormat="1" applyFont="1" applyFill="1" applyBorder="1"/>
    <xf numFmtId="0" fontId="4" fillId="0" borderId="4" xfId="0" applyFont="1" applyFill="1" applyBorder="1"/>
    <xf numFmtId="43" fontId="4" fillId="0" borderId="5" xfId="1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1" applyNumberFormat="1" applyFont="1" applyFill="1" applyBorder="1"/>
  </cellXfs>
  <cellStyles count="8">
    <cellStyle name="Millares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yriad Pro"/>
        <scheme val="none"/>
      </font>
    </dxf>
  </dxfs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152400</xdr:rowOff>
    </xdr:from>
    <xdr:to>
      <xdr:col>1</xdr:col>
      <xdr:colOff>1419225</xdr:colOff>
      <xdr:row>3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1809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1:D21" totalsRowShown="0" headerRowDxfId="6" headerRowBorderDxfId="5" tableBorderDxfId="4" totalsRowBorderDxfId="3">
  <tableColumns count="3">
    <tableColumn id="1" name="TRANSFERENCIAS REALIZADAS CAPI IV (*)" dataDxfId="2"/>
    <tableColumn id="2" name="IMPORTE OBLIGACIONES RECONOCIDAS" dataDxfId="1" dataCellStyle="Millares"/>
    <tableColumn id="3" name="Nº BENEFICIARIO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zoomScale="85" zoomScaleNormal="85" workbookViewId="0">
      <selection activeCell="I27" sqref="I27"/>
    </sheetView>
  </sheetViews>
  <sheetFormatPr baseColWidth="10" defaultRowHeight="15"/>
  <cols>
    <col min="1" max="1" width="7.85546875" style="1" customWidth="1"/>
    <col min="2" max="2" width="54.5703125" style="1" customWidth="1"/>
    <col min="3" max="3" width="24.85546875" style="1" customWidth="1"/>
    <col min="4" max="4" width="16.140625" style="1" customWidth="1"/>
    <col min="5" max="5" width="11.42578125" style="4"/>
    <col min="6" max="6" width="12.5703125" style="4" bestFit="1" customWidth="1"/>
    <col min="7" max="16384" width="11.42578125" style="1"/>
  </cols>
  <sheetData>
    <row r="1" spans="1:4">
      <c r="B1" s="2"/>
      <c r="C1" s="2"/>
      <c r="D1" s="3"/>
    </row>
    <row r="2" spans="1:4">
      <c r="B2" s="2"/>
      <c r="C2" s="2"/>
      <c r="D2" s="3"/>
    </row>
    <row r="3" spans="1:4">
      <c r="B3" s="2"/>
      <c r="C3" s="2"/>
    </row>
    <row r="4" spans="1:4">
      <c r="B4" s="2"/>
      <c r="C4" s="2"/>
      <c r="D4" s="3"/>
    </row>
    <row r="5" spans="1:4">
      <c r="B5" s="2"/>
      <c r="C5" s="2"/>
    </row>
    <row r="6" spans="1:4">
      <c r="B6" s="5" t="s">
        <v>19</v>
      </c>
      <c r="C6" s="6"/>
    </row>
    <row r="7" spans="1:4">
      <c r="B7" s="5"/>
      <c r="C7" s="6"/>
    </row>
    <row r="8" spans="1:4">
      <c r="B8" s="5"/>
      <c r="C8" s="6"/>
    </row>
    <row r="9" spans="1:4">
      <c r="B9" s="7" t="s">
        <v>77</v>
      </c>
      <c r="C9" s="8" t="s">
        <v>78</v>
      </c>
    </row>
    <row r="10" spans="1:4">
      <c r="C10" s="9"/>
    </row>
    <row r="11" spans="1:4" ht="45">
      <c r="B11" s="23" t="s">
        <v>17</v>
      </c>
      <c r="C11" s="24" t="s">
        <v>80</v>
      </c>
      <c r="D11" s="25" t="s">
        <v>79</v>
      </c>
    </row>
    <row r="12" spans="1:4">
      <c r="B12" s="17" t="s">
        <v>21</v>
      </c>
      <c r="C12" s="21">
        <v>3381.06</v>
      </c>
      <c r="D12" s="18">
        <v>1</v>
      </c>
    </row>
    <row r="13" spans="1:4">
      <c r="B13" s="17" t="s">
        <v>16</v>
      </c>
      <c r="C13" s="21">
        <v>498206</v>
      </c>
      <c r="D13" s="18">
        <f>665+3+13+11+27</f>
        <v>719</v>
      </c>
    </row>
    <row r="14" spans="1:4">
      <c r="B14" s="17" t="s">
        <v>11</v>
      </c>
      <c r="C14" s="21">
        <v>9710</v>
      </c>
      <c r="D14" s="18">
        <v>135</v>
      </c>
    </row>
    <row r="15" spans="1:4" s="4" customFormat="1">
      <c r="A15" s="1"/>
      <c r="B15" s="17" t="s">
        <v>53</v>
      </c>
      <c r="C15" s="21">
        <v>7652</v>
      </c>
      <c r="D15" s="18">
        <v>11</v>
      </c>
    </row>
    <row r="16" spans="1:4">
      <c r="B16" s="17" t="s">
        <v>12</v>
      </c>
      <c r="C16" s="21">
        <v>425361.5</v>
      </c>
      <c r="D16" s="18">
        <f>295+51+72+9+26+20+5</f>
        <v>478</v>
      </c>
    </row>
    <row r="17" spans="2:4">
      <c r="B17" s="17" t="s">
        <v>14</v>
      </c>
      <c r="C17" s="21">
        <v>146755.56000000003</v>
      </c>
      <c r="D17" s="18">
        <v>168</v>
      </c>
    </row>
    <row r="18" spans="2:4">
      <c r="B18" s="17" t="s">
        <v>10</v>
      </c>
      <c r="C18" s="21">
        <v>7046.99</v>
      </c>
      <c r="D18" s="18">
        <v>9</v>
      </c>
    </row>
    <row r="19" spans="2:4">
      <c r="B19" s="17" t="s">
        <v>20</v>
      </c>
      <c r="C19" s="21">
        <v>9449.2899999999991</v>
      </c>
      <c r="D19" s="18">
        <v>149</v>
      </c>
    </row>
    <row r="20" spans="2:4">
      <c r="B20" s="17" t="s">
        <v>63</v>
      </c>
      <c r="C20" s="21">
        <v>15025.3</v>
      </c>
      <c r="D20" s="18">
        <v>1</v>
      </c>
    </row>
    <row r="21" spans="2:4">
      <c r="B21" s="19" t="s">
        <v>13</v>
      </c>
      <c r="C21" s="22">
        <v>58189.919999999998</v>
      </c>
      <c r="D21" s="20">
        <v>19</v>
      </c>
    </row>
    <row r="22" spans="2:4">
      <c r="B22" s="26" t="s">
        <v>81</v>
      </c>
      <c r="C22" s="28">
        <f>SUM(C12:C21)</f>
        <v>1180777.6200000001</v>
      </c>
      <c r="D22" s="27">
        <f>SUBTOTAL(109,Tabla1[Nº BENEFICIARIOS])</f>
        <v>1690</v>
      </c>
    </row>
    <row r="23" spans="2:4">
      <c r="B23" s="14"/>
      <c r="C23" s="9"/>
    </row>
    <row r="24" spans="2:4">
      <c r="B24" s="15" t="s">
        <v>18</v>
      </c>
      <c r="C24" s="11">
        <f>SUM(C25:C81)</f>
        <v>457668.58</v>
      </c>
    </row>
    <row r="25" spans="2:4">
      <c r="B25" s="12" t="s">
        <v>71</v>
      </c>
      <c r="C25" s="13">
        <v>100</v>
      </c>
    </row>
    <row r="26" spans="2:4">
      <c r="B26" s="12" t="s">
        <v>30</v>
      </c>
      <c r="C26" s="13">
        <v>60</v>
      </c>
    </row>
    <row r="27" spans="2:4">
      <c r="B27" s="12" t="s">
        <v>8</v>
      </c>
      <c r="C27" s="13">
        <v>6052.8099999999995</v>
      </c>
    </row>
    <row r="28" spans="2:4">
      <c r="B28" s="12" t="s">
        <v>74</v>
      </c>
      <c r="C28" s="13">
        <v>957.75</v>
      </c>
    </row>
    <row r="29" spans="2:4">
      <c r="B29" s="12" t="s">
        <v>2</v>
      </c>
      <c r="C29" s="13">
        <v>8000</v>
      </c>
    </row>
    <row r="30" spans="2:4">
      <c r="B30" s="12" t="s">
        <v>27</v>
      </c>
      <c r="C30" s="13">
        <v>400</v>
      </c>
    </row>
    <row r="31" spans="2:4">
      <c r="B31" s="12" t="s">
        <v>32</v>
      </c>
      <c r="C31" s="13">
        <v>17365</v>
      </c>
    </row>
    <row r="32" spans="2:4">
      <c r="B32" s="12" t="s">
        <v>70</v>
      </c>
      <c r="C32" s="13">
        <v>2945.65</v>
      </c>
    </row>
    <row r="33" spans="2:3">
      <c r="B33" s="12" t="s">
        <v>38</v>
      </c>
      <c r="C33" s="13">
        <v>25000</v>
      </c>
    </row>
    <row r="34" spans="2:3">
      <c r="B34" s="12" t="s">
        <v>44</v>
      </c>
      <c r="C34" s="13">
        <v>1000</v>
      </c>
    </row>
    <row r="35" spans="2:3">
      <c r="B35" s="12" t="s">
        <v>46</v>
      </c>
      <c r="C35" s="13">
        <v>2500</v>
      </c>
    </row>
    <row r="36" spans="2:3">
      <c r="B36" s="12" t="s">
        <v>66</v>
      </c>
      <c r="C36" s="13">
        <v>100</v>
      </c>
    </row>
    <row r="37" spans="2:3" ht="29.25">
      <c r="B37" s="12" t="s">
        <v>45</v>
      </c>
      <c r="C37" s="13">
        <v>4917.5</v>
      </c>
    </row>
    <row r="38" spans="2:3">
      <c r="B38" s="12" t="s">
        <v>51</v>
      </c>
      <c r="C38" s="13">
        <v>3702.5</v>
      </c>
    </row>
    <row r="39" spans="2:3">
      <c r="B39" s="12" t="s">
        <v>52</v>
      </c>
      <c r="C39" s="13">
        <v>18000</v>
      </c>
    </row>
    <row r="40" spans="2:3">
      <c r="B40" s="12" t="s">
        <v>61</v>
      </c>
      <c r="C40" s="13">
        <v>1500</v>
      </c>
    </row>
    <row r="41" spans="2:3">
      <c r="B41" s="12" t="s">
        <v>42</v>
      </c>
      <c r="C41" s="13">
        <v>2526</v>
      </c>
    </row>
    <row r="42" spans="2:3">
      <c r="B42" s="12" t="s">
        <v>34</v>
      </c>
      <c r="C42" s="13">
        <v>40</v>
      </c>
    </row>
    <row r="43" spans="2:3">
      <c r="B43" s="12" t="s">
        <v>75</v>
      </c>
      <c r="C43" s="13">
        <v>700</v>
      </c>
    </row>
    <row r="44" spans="2:3">
      <c r="B44" s="12" t="s">
        <v>33</v>
      </c>
      <c r="C44" s="13">
        <v>6000</v>
      </c>
    </row>
    <row r="45" spans="2:3">
      <c r="B45" s="12" t="s">
        <v>50</v>
      </c>
      <c r="C45" s="13">
        <v>300</v>
      </c>
    </row>
    <row r="46" spans="2:3">
      <c r="B46" s="12" t="s">
        <v>56</v>
      </c>
      <c r="C46" s="13">
        <v>400</v>
      </c>
    </row>
    <row r="47" spans="2:3">
      <c r="B47" s="12" t="s">
        <v>62</v>
      </c>
      <c r="C47" s="13">
        <v>5207.3999999999996</v>
      </c>
    </row>
    <row r="48" spans="2:3">
      <c r="B48" s="12" t="s">
        <v>73</v>
      </c>
      <c r="C48" s="13">
        <v>2350</v>
      </c>
    </row>
    <row r="49" spans="2:3">
      <c r="B49" s="12" t="s">
        <v>67</v>
      </c>
      <c r="C49" s="13">
        <v>6031</v>
      </c>
    </row>
    <row r="50" spans="2:3">
      <c r="B50" s="12" t="s">
        <v>9</v>
      </c>
      <c r="C50" s="13">
        <v>1500</v>
      </c>
    </row>
    <row r="51" spans="2:3">
      <c r="B51" s="12" t="s">
        <v>39</v>
      </c>
      <c r="C51" s="13">
        <v>1978.5</v>
      </c>
    </row>
    <row r="52" spans="2:3">
      <c r="B52" s="12" t="s">
        <v>54</v>
      </c>
      <c r="C52" s="13">
        <v>60.1</v>
      </c>
    </row>
    <row r="53" spans="2:3">
      <c r="B53" s="12" t="s">
        <v>60</v>
      </c>
      <c r="C53" s="13">
        <v>8000</v>
      </c>
    </row>
    <row r="54" spans="2:3">
      <c r="B54" s="12" t="s">
        <v>76</v>
      </c>
      <c r="C54" s="13">
        <v>2569.73</v>
      </c>
    </row>
    <row r="55" spans="2:3">
      <c r="B55" s="12" t="s">
        <v>64</v>
      </c>
      <c r="C55" s="13">
        <v>1390</v>
      </c>
    </row>
    <row r="56" spans="2:3">
      <c r="B56" s="12" t="s">
        <v>29</v>
      </c>
      <c r="C56" s="13">
        <v>1000</v>
      </c>
    </row>
    <row r="57" spans="2:3">
      <c r="B57" s="12" t="s">
        <v>68</v>
      </c>
      <c r="C57" s="13">
        <v>2885</v>
      </c>
    </row>
    <row r="58" spans="2:3">
      <c r="B58" s="12" t="s">
        <v>59</v>
      </c>
      <c r="C58" s="13">
        <v>3049.75</v>
      </c>
    </row>
    <row r="59" spans="2:3">
      <c r="B59" s="12" t="s">
        <v>37</v>
      </c>
      <c r="C59" s="13">
        <v>4085</v>
      </c>
    </row>
    <row r="60" spans="2:3">
      <c r="B60" s="12" t="s">
        <v>41</v>
      </c>
      <c r="C60" s="13">
        <v>1911.29</v>
      </c>
    </row>
    <row r="61" spans="2:3">
      <c r="B61" s="12" t="s">
        <v>40</v>
      </c>
      <c r="C61" s="13">
        <v>996.5</v>
      </c>
    </row>
    <row r="62" spans="2:3">
      <c r="B62" s="12" t="s">
        <v>35</v>
      </c>
      <c r="C62" s="13">
        <v>3423</v>
      </c>
    </row>
    <row r="63" spans="2:3">
      <c r="B63" s="12" t="s">
        <v>48</v>
      </c>
      <c r="C63" s="13">
        <v>121.05</v>
      </c>
    </row>
    <row r="64" spans="2:3">
      <c r="B64" s="12" t="s">
        <v>43</v>
      </c>
      <c r="C64" s="13">
        <v>6861.4</v>
      </c>
    </row>
    <row r="65" spans="2:3">
      <c r="B65" s="12" t="s">
        <v>36</v>
      </c>
      <c r="C65" s="13">
        <v>2001</v>
      </c>
    </row>
    <row r="66" spans="2:3">
      <c r="B66" s="12" t="s">
        <v>49</v>
      </c>
      <c r="C66" s="13">
        <v>19031.57</v>
      </c>
    </row>
    <row r="67" spans="2:3">
      <c r="B67" s="12" t="s">
        <v>58</v>
      </c>
      <c r="C67" s="13">
        <v>3402</v>
      </c>
    </row>
    <row r="68" spans="2:3">
      <c r="B68" s="12" t="s">
        <v>55</v>
      </c>
      <c r="C68" s="13">
        <v>2590</v>
      </c>
    </row>
    <row r="69" spans="2:3">
      <c r="B69" s="12" t="s">
        <v>31</v>
      </c>
      <c r="C69" s="13">
        <v>6379.2</v>
      </c>
    </row>
    <row r="70" spans="2:3">
      <c r="B70" s="12" t="s">
        <v>69</v>
      </c>
      <c r="C70" s="13">
        <v>2273</v>
      </c>
    </row>
    <row r="71" spans="2:3">
      <c r="B71" s="12" t="s">
        <v>47</v>
      </c>
      <c r="C71" s="13">
        <v>8105</v>
      </c>
    </row>
    <row r="72" spans="2:3">
      <c r="B72" s="12" t="s">
        <v>57</v>
      </c>
      <c r="C72" s="13">
        <v>1206.25</v>
      </c>
    </row>
    <row r="73" spans="2:3">
      <c r="B73" s="12" t="s">
        <v>23</v>
      </c>
      <c r="C73" s="13">
        <v>456</v>
      </c>
    </row>
    <row r="74" spans="2:3">
      <c r="B74" s="12" t="s">
        <v>72</v>
      </c>
      <c r="C74" s="13">
        <v>50000</v>
      </c>
    </row>
    <row r="75" spans="2:3">
      <c r="B75" s="12" t="s">
        <v>65</v>
      </c>
      <c r="C75" s="13">
        <v>600</v>
      </c>
    </row>
    <row r="76" spans="2:3">
      <c r="B76" s="12" t="s">
        <v>24</v>
      </c>
      <c r="C76" s="13">
        <v>30021</v>
      </c>
    </row>
    <row r="77" spans="2:3">
      <c r="B77" s="12" t="s">
        <v>28</v>
      </c>
      <c r="C77" s="13">
        <v>30000</v>
      </c>
    </row>
    <row r="78" spans="2:3">
      <c r="B78" s="12" t="s">
        <v>26</v>
      </c>
      <c r="C78" s="13">
        <v>7.63</v>
      </c>
    </row>
    <row r="79" spans="2:3">
      <c r="B79" s="12" t="s">
        <v>7</v>
      </c>
      <c r="C79" s="13">
        <v>138625</v>
      </c>
    </row>
    <row r="80" spans="2:3">
      <c r="B80" s="12" t="s">
        <v>25</v>
      </c>
      <c r="C80" s="13">
        <v>1800</v>
      </c>
    </row>
    <row r="81" spans="1:3">
      <c r="B81" s="12" t="s">
        <v>22</v>
      </c>
      <c r="C81" s="13">
        <v>5184</v>
      </c>
    </row>
    <row r="82" spans="1:3">
      <c r="C82" s="9"/>
    </row>
    <row r="83" spans="1:3">
      <c r="B83" s="10" t="s">
        <v>3</v>
      </c>
      <c r="C83" s="11">
        <f>C24+C22</f>
        <v>1638446.2000000002</v>
      </c>
    </row>
    <row r="84" spans="1:3">
      <c r="C84" s="9"/>
    </row>
    <row r="85" spans="1:3">
      <c r="A85" s="16" t="s">
        <v>4</v>
      </c>
      <c r="C85" s="9"/>
    </row>
    <row r="86" spans="1:3">
      <c r="A86" s="16" t="s">
        <v>0</v>
      </c>
      <c r="C86" s="9"/>
    </row>
    <row r="87" spans="1:3">
      <c r="A87" s="16" t="s">
        <v>5</v>
      </c>
      <c r="C87" s="9"/>
    </row>
    <row r="88" spans="1:3">
      <c r="A88" s="16" t="s">
        <v>6</v>
      </c>
      <c r="C88" s="9"/>
    </row>
    <row r="89" spans="1:3">
      <c r="A89" s="16" t="s">
        <v>15</v>
      </c>
      <c r="C89" s="9"/>
    </row>
    <row r="90" spans="1:3">
      <c r="A90" s="16" t="s">
        <v>1</v>
      </c>
      <c r="C90" s="9"/>
    </row>
  </sheetData>
  <pageMargins left="0.70866141732283472" right="0.70866141732283472" top="0.74803149606299213" bottom="0.74803149606299213" header="0.31496062992125984" footer="0.31496062992125984"/>
  <pageSetup paperSize="9" scale="64" orientation="portrait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0" sqref="E10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 dato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2015-06-01T13:20:48Z</dcterms:created>
  <dcterms:modified xsi:type="dcterms:W3CDTF">2023-11-09T09:06:39Z</dcterms:modified>
</cp:coreProperties>
</file>