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filterPrivacy="1" checkCompatibility="1" defaultThemeVersion="124226"/>
  <xr:revisionPtr revIDLastSave="0" documentId="13_ncr:1_{C7E463A2-0E20-4DF3-A98D-F51C9A24F1B5}" xr6:coauthVersionLast="36" xr6:coauthVersionMax="47" xr10:uidLastSave="{00000000-0000-0000-0000-000000000000}"/>
  <bookViews>
    <workbookView xWindow="-105" yWindow="-105" windowWidth="30930" windowHeight="16770" tabRatio="826" xr2:uid="{00000000-000D-0000-FFFF-FFFF00000000}"/>
  </bookViews>
  <sheets>
    <sheet name="2023 datos" sheetId="4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41" l="1"/>
  <c r="D22" i="41"/>
  <c r="C24" i="41"/>
  <c r="C48" i="41" l="1"/>
</calcChain>
</file>

<file path=xl/sharedStrings.xml><?xml version="1.0" encoding="utf-8"?>
<sst xmlns="http://schemas.openxmlformats.org/spreadsheetml/2006/main" count="47" uniqueCount="47">
  <si>
    <t>presupuestos de gastos según convocatorias que son publicadas en la página web de la Universidad</t>
  </si>
  <si>
    <t>o en las páginas web de las distintas unidades convocantes</t>
  </si>
  <si>
    <t>FUNDACION CENTRO DE CIENCIAS DE BENASQUE</t>
  </si>
  <si>
    <t>TOTAL SUBVENCIONES CONCEDIDAS</t>
  </si>
  <si>
    <t xml:space="preserve">(*)Las distintas unidades de la Universidad de Zaragoza convocan  ayudas con cargo a sus respectivos </t>
  </si>
  <si>
    <t>Existe una normativa que establece el procedimiento de convocatoria de ayudas en tareas de gestión</t>
  </si>
  <si>
    <t>y servicios, esta normativa así como las distintas convocatorias de ayudas pueden consultarse</t>
  </si>
  <si>
    <t>REAL E ILUSTRE COLEGIO DE ABOGADOS DE ZA</t>
  </si>
  <si>
    <t>BECAS FÉLIX CORREA</t>
  </si>
  <si>
    <t>AYUDAS DE RELACIONES INTERNACIONALES</t>
  </si>
  <si>
    <t>SUBDIRECTORES DE COLEGIOS MAYORES</t>
  </si>
  <si>
    <t>AYUDAS PLAN UNIVERSA</t>
  </si>
  <si>
    <t>en la dirección web: http://academico.unizar.es/becas/seccion-de-becas-de-la-universidad-de-zaragoza</t>
  </si>
  <si>
    <t>AYUDA AL ESTUDIO UNIVERSIDAD DE ZARAGOZA</t>
  </si>
  <si>
    <t>TRANSFERENCIAS REALIZADAS CAPI IV (*)</t>
  </si>
  <si>
    <t>TRANSFERENCIAS REALIZADAS CAPITULO II</t>
  </si>
  <si>
    <t>SUBVENCIONES Y TRANSFERENCIAS CORRIENTES</t>
  </si>
  <si>
    <t>DERECHOS DE AUTOR Y DISTRIBUCIÓN</t>
  </si>
  <si>
    <t>ASESORÍA DEFENSORA UNIVERSITARIA</t>
  </si>
  <si>
    <t>CENTRO PUBLICO EDUCACION ADULTOS GOMEZ L</t>
  </si>
  <si>
    <t>C.P.E.A. MIGUEL HERNANDEZ</t>
  </si>
  <si>
    <t>INSTITUTO DE CENSORES JURADOS DE CUENTAS</t>
  </si>
  <si>
    <t>ASOCIACION PROVINCIAL DE LIBRERIAS DE HU</t>
  </si>
  <si>
    <t>SOCIEDAD OSCENSE DE CONCIERTOS</t>
  </si>
  <si>
    <t>GRUPO 9 DE UNIVERSIDADES</t>
  </si>
  <si>
    <t>FUNDACION UNIVERSITARIA ANTONIO GARGALLO</t>
  </si>
  <si>
    <t>UNIVERSITARIOS CON LA INFANCIA</t>
  </si>
  <si>
    <t>COLECTIVO LEFRIG</t>
  </si>
  <si>
    <t>AYUDAS AL ESTUDIO. CENTROS</t>
  </si>
  <si>
    <t>FUNDACION FERNANDO CASAMAYOR,  ESCUELA U</t>
  </si>
  <si>
    <t>FUNDACION CONSEJO ESPAÑA CHINA</t>
  </si>
  <si>
    <t>ASOCIACION RETROACCION</t>
  </si>
  <si>
    <t>UNICEF - COMITE DE ARAGON</t>
  </si>
  <si>
    <t>Nº BENEFICIARIOS</t>
  </si>
  <si>
    <t>IMPORTE OBLIGACIONES RECONOCIDAS</t>
  </si>
  <si>
    <t>TOTAL</t>
  </si>
  <si>
    <t>EJERCICIO 2023</t>
  </si>
  <si>
    <t>FECHA:31/12/2023</t>
  </si>
  <si>
    <t>AYUDAS AL ESTUDIO POSTGRADO</t>
  </si>
  <si>
    <t>SUBVENCION ACTIVIDADES DEPORTIVAS</t>
  </si>
  <si>
    <t>ASOC PARA EL DESARROLLO ESTRATEGICO DE Z</t>
  </si>
  <si>
    <t>ASOCIACION MOTO4TEAM</t>
  </si>
  <si>
    <t>ASOCIACION ORQUESTA SINFONICA UNIVERSITA</t>
  </si>
  <si>
    <t>ASOCIACION PHILEOS</t>
  </si>
  <si>
    <t>AVAFES</t>
  </si>
  <si>
    <t>FUNDACION ECOLOGIA Y DESARROLLO</t>
  </si>
  <si>
    <t>FUNDACION ILUMINAFRICA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</si>
</sst>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\ &quot;€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name val="Myriad Pro"/>
      <family val="2"/>
    </font>
    <font>
      <b/>
      <sz val="11"/>
      <name val="Myriad Pro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Myriad Pro"/>
      <family val="2"/>
    </font>
    <font>
      <b/>
      <sz val="11"/>
      <color rgb="FFFF0000"/>
      <name val="Myriad Pro"/>
      <family val="2"/>
    </font>
    <font>
      <b/>
      <sz val="11"/>
      <name val="Myriad Pro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7" fillId="0" borderId="0" xfId="0" applyFont="1" applyFill="1"/>
    <xf numFmtId="0" fontId="7" fillId="0" borderId="0" xfId="5" applyFont="1" applyFill="1"/>
    <xf numFmtId="0" fontId="8" fillId="0" borderId="0" xfId="5" applyFont="1" applyFill="1" applyAlignment="1">
      <alignment horizontal="center"/>
    </xf>
    <xf numFmtId="0" fontId="0" fillId="0" borderId="0" xfId="0" applyFill="1"/>
    <xf numFmtId="0" fontId="4" fillId="0" borderId="0" xfId="5" applyFont="1" applyFill="1" applyAlignment="1">
      <alignment horizontal="center"/>
    </xf>
    <xf numFmtId="0" fontId="3" fillId="0" borderId="0" xfId="0" applyFont="1" applyFill="1"/>
    <xf numFmtId="0" fontId="4" fillId="0" borderId="0" xfId="5" applyFont="1" applyFill="1" applyAlignment="1">
      <alignment horizontal="left"/>
    </xf>
    <xf numFmtId="0" fontId="4" fillId="0" borderId="0" xfId="5" applyFont="1" applyFill="1"/>
    <xf numFmtId="4" fontId="7" fillId="0" borderId="0" xfId="0" applyNumberFormat="1" applyFont="1" applyFill="1"/>
    <xf numFmtId="0" fontId="4" fillId="0" borderId="1" xfId="0" applyFont="1" applyFill="1" applyBorder="1"/>
    <xf numFmtId="43" fontId="4" fillId="0" borderId="1" xfId="1" applyFont="1" applyFill="1" applyBorder="1"/>
    <xf numFmtId="0" fontId="3" fillId="0" borderId="1" xfId="0" applyFont="1" applyFill="1" applyBorder="1" applyAlignment="1">
      <alignment wrapText="1"/>
    </xf>
    <xf numFmtId="43" fontId="3" fillId="0" borderId="1" xfId="1" applyFont="1" applyFill="1" applyBorder="1"/>
    <xf numFmtId="0" fontId="7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0" xfId="5" applyFont="1" applyFill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7" xfId="0" applyFont="1" applyFill="1" applyBorder="1" applyAlignment="1">
      <alignment wrapText="1"/>
    </xf>
    <xf numFmtId="0" fontId="3" fillId="0" borderId="9" xfId="0" applyFont="1" applyFill="1" applyBorder="1"/>
    <xf numFmtId="164" fontId="3" fillId="0" borderId="1" xfId="1" applyNumberFormat="1" applyFont="1" applyFill="1" applyBorder="1"/>
    <xf numFmtId="164" fontId="3" fillId="0" borderId="8" xfId="1" applyNumberFormat="1" applyFont="1" applyFill="1" applyBorder="1"/>
    <xf numFmtId="0" fontId="4" fillId="0" borderId="4" xfId="0" applyFont="1" applyFill="1" applyBorder="1"/>
    <xf numFmtId="43" fontId="4" fillId="0" borderId="5" xfId="1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164" fontId="9" fillId="0" borderId="1" xfId="1" applyNumberFormat="1" applyFont="1" applyFill="1" applyBorder="1"/>
    <xf numFmtId="3" fontId="9" fillId="0" borderId="1" xfId="0" applyNumberFormat="1" applyFont="1" applyFill="1" applyBorder="1"/>
  </cellXfs>
  <cellStyles count="8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164" formatCode="#,##0.00\ &quot;€&quot;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yriad Pro"/>
        <scheme val="none"/>
      </font>
    </dxf>
  </dxfs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152400</xdr:rowOff>
    </xdr:from>
    <xdr:to>
      <xdr:col>1</xdr:col>
      <xdr:colOff>1419225</xdr:colOff>
      <xdr:row>3</xdr:row>
      <xdr:rowOff>142875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52400"/>
          <a:ext cx="1809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ZARAZAGA/CRISTINA/TRANSPARENCIA/2023/SUBVENCIONES_CONCEDID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RESUMEN"/>
      <sheetName val="2022 datos con numero de pagos"/>
      <sheetName val="Hoja1"/>
      <sheetName val="Hoja3"/>
    </sheetNames>
    <sheetDataSet>
      <sheetData sheetId="0">
        <row r="25">
          <cell r="B25" t="str">
            <v>ALIANZA EUROPEA PARA EL DESARROLLO DE CO</v>
          </cell>
        </row>
      </sheetData>
      <sheetData sheetId="1">
        <row r="11">
          <cell r="C11" t="str">
            <v>IMPORTE OBLIGACIONES RECONOCIDAS</v>
          </cell>
          <cell r="D11" t="str">
            <v>Nº BENEFICIARIOS</v>
          </cell>
        </row>
        <row r="12">
          <cell r="B12" t="str">
            <v>ASESORÍA DEFENSORA UNIVERSITARIA</v>
          </cell>
          <cell r="C12">
            <v>3381.06</v>
          </cell>
          <cell r="D12">
            <v>1</v>
          </cell>
        </row>
        <row r="13">
          <cell r="B13" t="str">
            <v>AYUDA AL ESTUDIO UNIVERSIDAD DE ZARAGOZA</v>
          </cell>
          <cell r="C13">
            <v>498206</v>
          </cell>
          <cell r="D13">
            <v>719</v>
          </cell>
        </row>
        <row r="14">
          <cell r="B14" t="str">
            <v>AYUDAS AL ESTUDIO PROGRAMA MENTOR</v>
          </cell>
          <cell r="C14">
            <v>9710</v>
          </cell>
          <cell r="D14">
            <v>135</v>
          </cell>
        </row>
        <row r="15">
          <cell r="B15" t="str">
            <v>AYUDAS AL ESTUDIO. CENTROS</v>
          </cell>
          <cell r="C15">
            <v>7652</v>
          </cell>
          <cell r="D15">
            <v>11</v>
          </cell>
        </row>
        <row r="16">
          <cell r="B16" t="str">
            <v>AYUDAS DE RELACIONES INTERNACIONALES</v>
          </cell>
          <cell r="C16">
            <v>425361.5</v>
          </cell>
          <cell r="D16">
            <v>478</v>
          </cell>
        </row>
        <row r="17">
          <cell r="B17" t="str">
            <v>AYUDAS PLAN UNIVERSA</v>
          </cell>
          <cell r="C17">
            <v>146755.56000000003</v>
          </cell>
          <cell r="D17">
            <v>168</v>
          </cell>
        </row>
        <row r="18">
          <cell r="B18" t="str">
            <v>BECAS FÉLIX CORREA</v>
          </cell>
          <cell r="C18">
            <v>7046.99</v>
          </cell>
          <cell r="D18">
            <v>9</v>
          </cell>
        </row>
        <row r="19">
          <cell r="B19" t="str">
            <v>DERECHOS DE AUTOR Y DISTRIBUCIÓN</v>
          </cell>
          <cell r="C19">
            <v>9449.2899999999991</v>
          </cell>
          <cell r="D19">
            <v>149</v>
          </cell>
        </row>
        <row r="20">
          <cell r="B20" t="str">
            <v>FEUZ</v>
          </cell>
          <cell r="C20">
            <v>15025.3</v>
          </cell>
          <cell r="D20">
            <v>1</v>
          </cell>
        </row>
        <row r="21">
          <cell r="B21" t="str">
            <v>SUBDIRECTORES DE COLEGIOS MAYORES</v>
          </cell>
          <cell r="C21">
            <v>58189.919999999998</v>
          </cell>
          <cell r="D21">
            <v>19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1:D21" totalsRowShown="0" headerRowDxfId="6" headerRowBorderDxfId="5" tableBorderDxfId="4" totalsRowBorderDxfId="3">
  <tableColumns count="3">
    <tableColumn id="1" xr3:uid="{00000000-0010-0000-0000-000001000000}" name="TRANSFERENCIAS REALIZADAS CAPI IV (*)" dataDxfId="2"/>
    <tableColumn id="2" xr3:uid="{00000000-0010-0000-0000-000002000000}" name="IMPORTE OBLIGACIONES RECONOCIDAS" dataDxfId="1" dataCellStyle="Millares"/>
    <tableColumn id="3" xr3:uid="{00000000-0010-0000-0000-000003000000}" name="Nº BENEFICIARIO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5"/>
  <sheetViews>
    <sheetView tabSelected="1" topLeftCell="B7" zoomScale="85" zoomScaleNormal="85" workbookViewId="0">
      <selection activeCell="J28" sqref="J28"/>
    </sheetView>
  </sheetViews>
  <sheetFormatPr baseColWidth="10" defaultColWidth="11.42578125" defaultRowHeight="15"/>
  <cols>
    <col min="1" max="1" width="7.85546875" style="1" customWidth="1"/>
    <col min="2" max="2" width="54.5703125" style="1" customWidth="1"/>
    <col min="3" max="3" width="24.85546875" style="1" customWidth="1"/>
    <col min="4" max="4" width="16.140625" style="1" customWidth="1"/>
    <col min="5" max="5" width="11.42578125" style="4"/>
    <col min="6" max="6" width="12.5703125" style="4" bestFit="1" customWidth="1"/>
    <col min="7" max="16384" width="11.42578125" style="1"/>
  </cols>
  <sheetData>
    <row r="1" spans="1:4">
      <c r="B1" s="2"/>
      <c r="C1" s="2"/>
      <c r="D1" s="3"/>
    </row>
    <row r="2" spans="1:4">
      <c r="B2" s="2"/>
      <c r="C2" s="2"/>
      <c r="D2" s="3"/>
    </row>
    <row r="3" spans="1:4">
      <c r="B3" s="2"/>
      <c r="C3" s="2"/>
    </row>
    <row r="4" spans="1:4">
      <c r="B4" s="2"/>
      <c r="C4" s="2"/>
      <c r="D4" s="3"/>
    </row>
    <row r="5" spans="1:4">
      <c r="B5" s="2"/>
      <c r="C5" s="2"/>
    </row>
    <row r="6" spans="1:4">
      <c r="B6" s="5" t="s">
        <v>16</v>
      </c>
      <c r="C6" s="6"/>
    </row>
    <row r="7" spans="1:4">
      <c r="B7" s="5"/>
      <c r="C7" s="6"/>
    </row>
    <row r="8" spans="1:4">
      <c r="B8" s="5"/>
      <c r="C8" s="6"/>
    </row>
    <row r="9" spans="1:4">
      <c r="B9" s="7" t="s">
        <v>36</v>
      </c>
      <c r="C9" s="8" t="s">
        <v>37</v>
      </c>
    </row>
    <row r="10" spans="1:4">
      <c r="C10" s="9"/>
    </row>
    <row r="11" spans="1:4" ht="45">
      <c r="B11" s="23" t="s">
        <v>14</v>
      </c>
      <c r="C11" s="24" t="s">
        <v>34</v>
      </c>
      <c r="D11" s="25" t="s">
        <v>33</v>
      </c>
    </row>
    <row r="12" spans="1:4">
      <c r="B12" s="17" t="s">
        <v>18</v>
      </c>
      <c r="C12" s="21">
        <v>3561.24</v>
      </c>
      <c r="D12" s="18">
        <v>12</v>
      </c>
    </row>
    <row r="13" spans="1:4">
      <c r="B13" s="17" t="s">
        <v>13</v>
      </c>
      <c r="C13" s="21">
        <v>519182</v>
      </c>
      <c r="D13" s="18">
        <v>727</v>
      </c>
    </row>
    <row r="14" spans="1:4">
      <c r="B14" s="17" t="s">
        <v>38</v>
      </c>
      <c r="C14" s="21">
        <v>1200</v>
      </c>
      <c r="D14" s="18">
        <v>6</v>
      </c>
    </row>
    <row r="15" spans="1:4" s="4" customFormat="1">
      <c r="A15" s="1"/>
      <c r="B15" s="17" t="s">
        <v>28</v>
      </c>
      <c r="C15" s="21">
        <v>1160</v>
      </c>
      <c r="D15" s="18">
        <v>10</v>
      </c>
    </row>
    <row r="16" spans="1:4">
      <c r="B16" s="17" t="s">
        <v>9</v>
      </c>
      <c r="C16" s="21">
        <v>400500</v>
      </c>
      <c r="D16" s="18">
        <v>469</v>
      </c>
    </row>
    <row r="17" spans="2:4">
      <c r="B17" s="17" t="s">
        <v>11</v>
      </c>
      <c r="C17" s="21">
        <v>145646.47</v>
      </c>
      <c r="D17" s="18">
        <v>171</v>
      </c>
    </row>
    <row r="18" spans="2:4">
      <c r="B18" s="17" t="s">
        <v>8</v>
      </c>
      <c r="C18" s="21">
        <v>5241.6000000000004</v>
      </c>
      <c r="D18" s="18">
        <v>5</v>
      </c>
    </row>
    <row r="19" spans="2:4">
      <c r="B19" s="17" t="s">
        <v>17</v>
      </c>
      <c r="C19" s="21">
        <v>58665.679999999986</v>
      </c>
      <c r="D19" s="18">
        <v>190</v>
      </c>
    </row>
    <row r="20" spans="2:4">
      <c r="B20" s="17" t="s">
        <v>10</v>
      </c>
      <c r="C20" s="21">
        <v>58584</v>
      </c>
      <c r="D20" s="18">
        <v>112</v>
      </c>
    </row>
    <row r="21" spans="2:4">
      <c r="B21" s="19" t="s">
        <v>39</v>
      </c>
      <c r="C21" s="22">
        <v>87186.12</v>
      </c>
      <c r="D21" s="20">
        <v>37</v>
      </c>
    </row>
    <row r="22" spans="2:4">
      <c r="B22" s="26" t="s">
        <v>35</v>
      </c>
      <c r="C22" s="27">
        <f>SUM(C12:C21)</f>
        <v>1280927.1099999999</v>
      </c>
      <c r="D22" s="28">
        <f>SUBTOTAL(109,Tabla1[Nº BENEFICIARIOS])</f>
        <v>1739</v>
      </c>
    </row>
    <row r="23" spans="2:4">
      <c r="B23" s="14"/>
      <c r="C23" s="9"/>
    </row>
    <row r="24" spans="2:4">
      <c r="B24" s="15" t="s">
        <v>15</v>
      </c>
      <c r="C24" s="11">
        <f>SUM(C25:C46)</f>
        <v>256167.04000000001</v>
      </c>
    </row>
    <row r="25" spans="2:4">
      <c r="B25" s="12" t="s">
        <v>40</v>
      </c>
      <c r="C25" s="13">
        <v>700</v>
      </c>
    </row>
    <row r="26" spans="2:4">
      <c r="B26" s="12" t="s">
        <v>41</v>
      </c>
      <c r="C26" s="13">
        <v>3885.96</v>
      </c>
    </row>
    <row r="27" spans="2:4">
      <c r="B27" s="12" t="s">
        <v>42</v>
      </c>
      <c r="C27" s="13">
        <v>82.51</v>
      </c>
    </row>
    <row r="28" spans="2:4">
      <c r="B28" s="12" t="s">
        <v>43</v>
      </c>
      <c r="C28" s="13">
        <v>12279.52</v>
      </c>
    </row>
    <row r="29" spans="2:4">
      <c r="B29" s="12" t="s">
        <v>22</v>
      </c>
      <c r="C29" s="13">
        <v>500</v>
      </c>
    </row>
    <row r="30" spans="2:4">
      <c r="B30" s="12" t="s">
        <v>31</v>
      </c>
      <c r="C30" s="13">
        <v>444.12</v>
      </c>
    </row>
    <row r="31" spans="2:4">
      <c r="B31" s="12" t="s">
        <v>44</v>
      </c>
      <c r="C31" s="13">
        <v>1000.47</v>
      </c>
    </row>
    <row r="32" spans="2:4">
      <c r="B32" s="12" t="s">
        <v>20</v>
      </c>
      <c r="C32" s="13">
        <v>840</v>
      </c>
    </row>
    <row r="33" spans="2:3">
      <c r="B33" s="12" t="s">
        <v>19</v>
      </c>
      <c r="C33" s="13">
        <v>7728</v>
      </c>
    </row>
    <row r="34" spans="2:3">
      <c r="B34" s="12" t="s">
        <v>27</v>
      </c>
      <c r="C34" s="13">
        <v>4500</v>
      </c>
    </row>
    <row r="35" spans="2:3">
      <c r="B35" s="12" t="s">
        <v>2</v>
      </c>
      <c r="C35" s="13">
        <v>10000</v>
      </c>
    </row>
    <row r="36" spans="2:3">
      <c r="B36" s="12" t="s">
        <v>30</v>
      </c>
      <c r="C36" s="13">
        <v>10000</v>
      </c>
    </row>
    <row r="37" spans="2:3">
      <c r="B37" s="12" t="s">
        <v>45</v>
      </c>
      <c r="C37" s="13">
        <v>585.46</v>
      </c>
    </row>
    <row r="38" spans="2:3">
      <c r="B38" s="12" t="s">
        <v>29</v>
      </c>
      <c r="C38" s="13">
        <v>350</v>
      </c>
    </row>
    <row r="39" spans="2:3">
      <c r="B39" s="12" t="s">
        <v>46</v>
      </c>
      <c r="C39" s="13">
        <v>942</v>
      </c>
    </row>
    <row r="40" spans="2:3">
      <c r="B40" s="12" t="s">
        <v>25</v>
      </c>
      <c r="C40" s="13">
        <v>25000</v>
      </c>
    </row>
    <row r="41" spans="2:3">
      <c r="B41" s="12" t="s">
        <v>24</v>
      </c>
      <c r="C41" s="13">
        <v>3673</v>
      </c>
    </row>
    <row r="42" spans="2:3">
      <c r="B42" s="12" t="s">
        <v>21</v>
      </c>
      <c r="C42" s="13">
        <v>31361</v>
      </c>
    </row>
    <row r="43" spans="2:3">
      <c r="B43" s="12" t="s">
        <v>7</v>
      </c>
      <c r="C43" s="13">
        <v>138625</v>
      </c>
    </row>
    <row r="44" spans="2:3">
      <c r="B44" s="12" t="s">
        <v>23</v>
      </c>
      <c r="C44" s="13">
        <v>60</v>
      </c>
    </row>
    <row r="45" spans="2:3">
      <c r="B45" s="12" t="s">
        <v>32</v>
      </c>
      <c r="C45" s="13">
        <v>3030</v>
      </c>
    </row>
    <row r="46" spans="2:3">
      <c r="B46" s="12" t="s">
        <v>26</v>
      </c>
      <c r="C46" s="13">
        <v>580</v>
      </c>
    </row>
    <row r="47" spans="2:3">
      <c r="C47" s="9"/>
    </row>
    <row r="48" spans="2:3">
      <c r="B48" s="10" t="s">
        <v>3</v>
      </c>
      <c r="C48" s="11">
        <f>C24+C22</f>
        <v>1537094.15</v>
      </c>
    </row>
    <row r="49" spans="1:3">
      <c r="C49" s="9"/>
    </row>
    <row r="50" spans="1:3">
      <c r="A50" s="16" t="s">
        <v>4</v>
      </c>
      <c r="C50" s="9"/>
    </row>
    <row r="51" spans="1:3">
      <c r="A51" s="16" t="s">
        <v>0</v>
      </c>
      <c r="C51" s="9"/>
    </row>
    <row r="52" spans="1:3">
      <c r="A52" s="16" t="s">
        <v>5</v>
      </c>
      <c r="C52" s="9"/>
    </row>
    <row r="53" spans="1:3">
      <c r="A53" s="16" t="s">
        <v>6</v>
      </c>
      <c r="C53" s="9"/>
    </row>
    <row r="54" spans="1:3">
      <c r="A54" s="16" t="s">
        <v>12</v>
      </c>
      <c r="C54" s="9"/>
    </row>
    <row r="55" spans="1:3">
      <c r="A55" s="16" t="s">
        <v>1</v>
      </c>
      <c r="C55" s="9"/>
    </row>
  </sheetData>
  <pageMargins left="0.70866141732283472" right="0.70866141732283472" top="0.74803149606299213" bottom="0.74803149606299213" header="0.31496062992125984" footer="0.31496062992125984"/>
  <pageSetup paperSize="9" scale="64" orientation="portrait" verticalDpi="1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2015-06-01T13:20:48Z</dcterms:created>
  <dcterms:modified xsi:type="dcterms:W3CDTF">2024-03-25T08:43:36Z</dcterms:modified>
</cp:coreProperties>
</file>