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595" windowHeight="8520" activeTab="0"/>
  </bookViews>
  <sheets>
    <sheet name="ESTADO_INGRESOS_2017" sheetId="1" r:id="rId1"/>
  </sheets>
  <definedNames>
    <definedName name="_xlnm.Print_Area" localSheetId="0">'ESTADO_INGRESOS_2017'!$A$4:$F$126</definedName>
    <definedName name="_xlnm.Print_Area">'ESTADO_INGRESOS_2017'!$A$9:$F$124</definedName>
    <definedName name="_xlnm.Print_Titles">'ESTADO_INGRESOS_2017'!$4:$8</definedName>
    <definedName name="_xlnm.Print_Titles" localSheetId="0">'ESTADO_INGRESOS_2017'!$4:$8</definedName>
  </definedNames>
  <calcPr fullCalcOnLoad="1"/>
</workbook>
</file>

<file path=xl/sharedStrings.xml><?xml version="1.0" encoding="utf-8"?>
<sst xmlns="http://schemas.openxmlformats.org/spreadsheetml/2006/main" count="124" uniqueCount="115">
  <si>
    <t>ESTADO DE INGRESOS</t>
  </si>
  <si>
    <t>DENOMINACION</t>
  </si>
  <si>
    <t>Subcon-</t>
  </si>
  <si>
    <t>cepto</t>
  </si>
  <si>
    <t>Concepto</t>
  </si>
  <si>
    <t>Artículo</t>
  </si>
  <si>
    <t>Capítulo</t>
  </si>
  <si>
    <t>TASAS, PRECIOS PUBLICOS  Y OTROS INGRESOS</t>
  </si>
  <si>
    <t>Tasas</t>
  </si>
  <si>
    <t>Precios públicos</t>
  </si>
  <si>
    <t>94. Pruebas de aptitud para el acceso a la Universidad</t>
  </si>
  <si>
    <t>95. Pruebas de acceso para mayores de 25 años</t>
  </si>
  <si>
    <t>Otros ingresos procedentes de prestación de servicios</t>
  </si>
  <si>
    <t>00. Prestación de servicios</t>
  </si>
  <si>
    <t>01. Teléfono</t>
  </si>
  <si>
    <t>02. Compensación utilización de infraestructura</t>
  </si>
  <si>
    <t>03. Congresos</t>
  </si>
  <si>
    <t>Venta de bienes</t>
  </si>
  <si>
    <t>Otros ingresos</t>
  </si>
  <si>
    <t>TOTAL CAPITULO  III</t>
  </si>
  <si>
    <t>TRANSFERENCIAS CORRIENTES</t>
  </si>
  <si>
    <t>De la Administración del Estado</t>
  </si>
  <si>
    <t>De Comunidades Autónomas</t>
  </si>
  <si>
    <t>De Corporaciones Locales</t>
  </si>
  <si>
    <t>De Ayuntamientos</t>
  </si>
  <si>
    <t>00. Del Ayuntamiento de Zaragoza</t>
  </si>
  <si>
    <t>03. De Corporaciones Locales</t>
  </si>
  <si>
    <t>De Diputaciones</t>
  </si>
  <si>
    <t>01. De la Diputación Provincial de Huesca</t>
  </si>
  <si>
    <t>De empresas privadas</t>
  </si>
  <si>
    <t>De familias e instituciones sin fines de lucro</t>
  </si>
  <si>
    <t>Del exterior</t>
  </si>
  <si>
    <t>TOTAL CAPITULO  IV</t>
  </si>
  <si>
    <t>INGRESOS  PATRIMONIALES</t>
  </si>
  <si>
    <t>Intereses de depósitos</t>
  </si>
  <si>
    <t>Rentas de bienes inmuebles</t>
  </si>
  <si>
    <t>Alquiler y productos de inmuebles</t>
  </si>
  <si>
    <t>00. Alquiler de viviendas a funcionarios</t>
  </si>
  <si>
    <t>Productos de concesiones y aprovecham. especiales</t>
  </si>
  <si>
    <t>De concesiones administrativas</t>
  </si>
  <si>
    <t>01. Canon cafeterías</t>
  </si>
  <si>
    <t>04. Canon agencia de viajes</t>
  </si>
  <si>
    <t>TOTAL CAPITULO  V</t>
  </si>
  <si>
    <t>TRANSFERENCIAS DE CAPITAL</t>
  </si>
  <si>
    <t>01. Para programas de movilidad</t>
  </si>
  <si>
    <t>21. Para proyectos de investigación</t>
  </si>
  <si>
    <t>De otros departamentos ministeriales</t>
  </si>
  <si>
    <t>21. Proyectos subvencionados por el F.I.S.</t>
  </si>
  <si>
    <t>TOTAL CAPITULO  VII</t>
  </si>
  <si>
    <t>PASIVOS FINANCIEROS</t>
  </si>
  <si>
    <t>Depósitos y fianzas recibidos</t>
  </si>
  <si>
    <t>TOTAL CAPITULO  IX</t>
  </si>
  <si>
    <t>TOTAL PRESUPUESTO DE INGRESOS</t>
  </si>
  <si>
    <t>07. Compensación  Gobierno Vasco  por alumnos becarios</t>
  </si>
  <si>
    <t>08. Compensación otras instituciones</t>
  </si>
  <si>
    <t>Precios administrativos</t>
  </si>
  <si>
    <t>Otros precios</t>
  </si>
  <si>
    <t>91. Certificados y traslados</t>
  </si>
  <si>
    <t>92. Admisión a trámite tesis doctorales</t>
  </si>
  <si>
    <t>96. Compulsas</t>
  </si>
  <si>
    <t>98. Certificados de aptitud pedagógica</t>
  </si>
  <si>
    <t>00. Derechos alojamiento, restauración y residencia</t>
  </si>
  <si>
    <t>02. Apertura de expediente estudios propios</t>
  </si>
  <si>
    <t>02. Derechos de matrícula estudios propios</t>
  </si>
  <si>
    <t>Precios académicos</t>
  </si>
  <si>
    <t>00. Otras transferencias</t>
  </si>
  <si>
    <t>00. Intereses de Cuentas Bancarias</t>
  </si>
  <si>
    <t>00. Para Investigación</t>
  </si>
  <si>
    <t>00. Fianzas</t>
  </si>
  <si>
    <t>00. Ingresos diversos</t>
  </si>
  <si>
    <t>06. Canon antenas telecomunicaciones</t>
  </si>
  <si>
    <t>02. Canon máquinas expendedoras</t>
  </si>
  <si>
    <t>(en euros)</t>
  </si>
  <si>
    <t>88. Prueba grado para obtención del Título DEAT</t>
  </si>
  <si>
    <t>00.De empresas privadas</t>
  </si>
  <si>
    <t>00.Otras transferencias corrientes del exterior</t>
  </si>
  <si>
    <t>00. Venta de publicaciones propias</t>
  </si>
  <si>
    <t>00. Venta de fotocopias y otros productos de reprografía</t>
  </si>
  <si>
    <t>00. Venta de productos agropecuarios</t>
  </si>
  <si>
    <t>00. Venta de otros bienes</t>
  </si>
  <si>
    <t>99. Pruebas de conjunto homologación títulos extranjeros</t>
  </si>
  <si>
    <t>01. Del Gobierno de Aragón para inversiones</t>
  </si>
  <si>
    <t>21. Para proyectos subvencionados por el Gobierno de Aragón</t>
  </si>
  <si>
    <t>00. Del Gobierno de Aragón</t>
  </si>
  <si>
    <t>01. Otras transferencias adicionales Gobierno de Aragón.</t>
  </si>
  <si>
    <t>00. De la Diputación Provincial de Zaragoza</t>
  </si>
  <si>
    <t>00. Transferencia  Básica Gobierno de Aragón</t>
  </si>
  <si>
    <t>3.3.- CLASIFICACIÓN POR SUBCONCEPTOS</t>
  </si>
  <si>
    <t>04. Derechos de matrícula y exenciones por precios públicos</t>
  </si>
  <si>
    <t>01. Del Ayuntamiento de Huesca</t>
  </si>
  <si>
    <t>27.Para estancias breves de becarios</t>
  </si>
  <si>
    <t>00. Derechos de matrícula primer y segundo ciclo, grados y máster oficiales</t>
  </si>
  <si>
    <t>00. Apertura de expediente primer y segundo ciclo, grados y máster oficiales</t>
  </si>
  <si>
    <t>05. Ingresos fijos (guías, impresos, etc) primer y segundo ciclo, grados y máster</t>
  </si>
  <si>
    <t>01.Ingresos extraordinarios</t>
  </si>
  <si>
    <t>Del Ministerio de Economía y Competitividad</t>
  </si>
  <si>
    <t>06. Compensación MEC y Deporte por alumnos becarios</t>
  </si>
  <si>
    <t>05. Compensación MEC y Deporte por familia numerosa</t>
  </si>
  <si>
    <t>Del Ministerio de Educación, Cultura y Deporte</t>
  </si>
  <si>
    <t>01. Previsión subvenciones MEC y Deporte para gastos corrientes</t>
  </si>
  <si>
    <t>20. Ayuda infraestructura de investigación Gobierno de Aragón</t>
  </si>
  <si>
    <t>97.Expedición de Títulos Propios</t>
  </si>
  <si>
    <t>01. Derechos de matrícula doctorado</t>
  </si>
  <si>
    <t>03. Otras matrículas (CULM, etc)</t>
  </si>
  <si>
    <t>06. Ingresos fijos (guías, impresos, etc) doctorado</t>
  </si>
  <si>
    <t>93. Expedición de títulos oficiales</t>
  </si>
  <si>
    <t>09. Compensación becas Gobierno de Aragón</t>
  </si>
  <si>
    <t>02. Alquiler de instalaciones</t>
  </si>
  <si>
    <t>00. Derechos de examen</t>
  </si>
  <si>
    <t>Organismos Autónomos de Comunidades Autónomas</t>
  </si>
  <si>
    <t>00. OO.AA Gobierno de Aragón</t>
  </si>
  <si>
    <t>07. Canon Tienda-Librería Edificio Paraninfo</t>
  </si>
  <si>
    <t>02. FEDER y proyectos subvencionados por la U.E.</t>
  </si>
  <si>
    <t>21. Proyectos subvencionados por otros organismos</t>
  </si>
  <si>
    <t>01. Plazas Vinculadas SALUD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</si>
</sst>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"/>
    <numFmt numFmtId="181" formatCode="#,##0.0\ "/>
    <numFmt numFmtId="182" formatCode="#,##0.00\ "/>
  </numFmts>
  <fonts count="40">
    <font>
      <sz val="12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80" fontId="5" fillId="0" borderId="14" xfId="0" applyNumberFormat="1" applyFont="1" applyBorder="1" applyAlignment="1">
      <alignment horizontal="right"/>
    </xf>
    <xf numFmtId="180" fontId="5" fillId="0" borderId="15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6" xfId="0" applyNumberFormat="1" applyFont="1" applyBorder="1" applyAlignment="1">
      <alignment horizontal="right"/>
    </xf>
    <xf numFmtId="180" fontId="5" fillId="0" borderId="17" xfId="0" applyNumberFormat="1" applyFont="1" applyBorder="1" applyAlignment="1">
      <alignment horizontal="right"/>
    </xf>
    <xf numFmtId="180" fontId="5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0" fontId="5" fillId="0" borderId="19" xfId="0" applyNumberFormat="1" applyFont="1" applyBorder="1" applyAlignment="1">
      <alignment horizontal="right"/>
    </xf>
    <xf numFmtId="180" fontId="5" fillId="0" borderId="20" xfId="0" applyNumberFormat="1" applyFont="1" applyBorder="1" applyAlignment="1">
      <alignment horizontal="right"/>
    </xf>
    <xf numFmtId="180" fontId="5" fillId="0" borderId="13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180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180" fontId="5" fillId="0" borderId="26" xfId="0" applyNumberFormat="1" applyFont="1" applyBorder="1" applyAlignment="1">
      <alignment horizontal="center"/>
    </xf>
    <xf numFmtId="180" fontId="5" fillId="0" borderId="27" xfId="0" applyNumberFormat="1" applyFont="1" applyBorder="1" applyAlignment="1">
      <alignment horizontal="left"/>
    </xf>
    <xf numFmtId="180" fontId="5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6" fillId="0" borderId="0" xfId="0" applyFont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80" fontId="5" fillId="0" borderId="2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180" fontId="5" fillId="0" borderId="25" xfId="0" applyNumberFormat="1" applyFont="1" applyBorder="1" applyAlignment="1">
      <alignment horizontal="right"/>
    </xf>
    <xf numFmtId="180" fontId="6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0" fontId="6" fillId="0" borderId="28" xfId="0" applyNumberFormat="1" applyFont="1" applyBorder="1" applyAlignment="1">
      <alignment horizontal="right"/>
    </xf>
    <xf numFmtId="0" fontId="5" fillId="33" borderId="28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180" fontId="5" fillId="33" borderId="14" xfId="0" applyNumberFormat="1" applyFont="1" applyFill="1" applyBorder="1" applyAlignment="1">
      <alignment horizontal="right"/>
    </xf>
    <xf numFmtId="180" fontId="5" fillId="33" borderId="1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8"/>
  <sheetViews>
    <sheetView showGridLines="0" tabSelected="1" zoomScale="75" zoomScaleNormal="75" zoomScalePageLayoutView="0" workbookViewId="0" topLeftCell="A96">
      <selection activeCell="G114" sqref="G114"/>
    </sheetView>
  </sheetViews>
  <sheetFormatPr defaultColWidth="11.19921875" defaultRowHeight="15"/>
  <cols>
    <col min="1" max="1" width="5.59765625" style="3" customWidth="1"/>
    <col min="2" max="2" width="68" style="0" bestFit="1" customWidth="1"/>
    <col min="3" max="3" width="13.59765625" style="10" customWidth="1"/>
    <col min="4" max="6" width="13.59765625" style="11" customWidth="1"/>
    <col min="7" max="7" width="10.59765625" style="0" customWidth="1"/>
    <col min="10" max="10" width="12.19921875" style="0" bestFit="1" customWidth="1"/>
    <col min="11" max="11" width="15.09765625" style="0" customWidth="1"/>
    <col min="12" max="12" width="11" style="1" customWidth="1"/>
  </cols>
  <sheetData>
    <row r="2" spans="1:6" ht="15.75">
      <c r="A2" s="26"/>
      <c r="B2" s="27" t="s">
        <v>87</v>
      </c>
      <c r="C2" s="28"/>
      <c r="D2" s="29"/>
      <c r="E2" s="29"/>
      <c r="F2" s="29"/>
    </row>
    <row r="3" spans="1:6" ht="16.5" thickBot="1">
      <c r="A3" s="26"/>
      <c r="B3" s="30"/>
      <c r="C3" s="28"/>
      <c r="D3" s="29"/>
      <c r="E3" s="29"/>
      <c r="F3" s="29"/>
    </row>
    <row r="4" spans="1:12" s="13" customFormat="1" ht="18.75" customHeight="1" thickBot="1">
      <c r="A4" s="31"/>
      <c r="B4" s="32" t="s">
        <v>0</v>
      </c>
      <c r="C4" s="33"/>
      <c r="D4" s="34"/>
      <c r="E4" s="34"/>
      <c r="F4" s="35">
        <v>2017</v>
      </c>
      <c r="L4" s="14"/>
    </row>
    <row r="5" spans="1:6" ht="0.75" customHeight="1">
      <c r="A5" s="36"/>
      <c r="B5" s="30"/>
      <c r="C5" s="37"/>
      <c r="D5" s="29"/>
      <c r="E5" s="29"/>
      <c r="F5" s="20"/>
    </row>
    <row r="6" spans="1:6" ht="15.75">
      <c r="A6" s="38"/>
      <c r="B6" s="39"/>
      <c r="C6" s="40"/>
      <c r="D6" s="41" t="s">
        <v>72</v>
      </c>
      <c r="E6" s="42"/>
      <c r="F6" s="24"/>
    </row>
    <row r="7" spans="1:6" ht="15.75">
      <c r="A7" s="43"/>
      <c r="B7" s="44" t="s">
        <v>1</v>
      </c>
      <c r="C7" s="45" t="s">
        <v>2</v>
      </c>
      <c r="D7" s="45"/>
      <c r="E7" s="45"/>
      <c r="F7" s="46"/>
    </row>
    <row r="8" spans="1:6" ht="15.75">
      <c r="A8" s="47"/>
      <c r="B8" s="48"/>
      <c r="C8" s="49" t="s">
        <v>3</v>
      </c>
      <c r="D8" s="49" t="s">
        <v>4</v>
      </c>
      <c r="E8" s="49" t="s">
        <v>5</v>
      </c>
      <c r="F8" s="50" t="s">
        <v>6</v>
      </c>
    </row>
    <row r="9" spans="1:6" ht="15.75">
      <c r="A9" s="51">
        <v>3</v>
      </c>
      <c r="B9" s="52" t="s">
        <v>7</v>
      </c>
      <c r="C9" s="18"/>
      <c r="D9" s="17"/>
      <c r="E9" s="17"/>
      <c r="F9" s="20"/>
    </row>
    <row r="10" spans="1:6" ht="15.75">
      <c r="A10" s="51">
        <v>30</v>
      </c>
      <c r="B10" s="52" t="s">
        <v>8</v>
      </c>
      <c r="C10" s="15"/>
      <c r="D10" s="15"/>
      <c r="E10" s="15">
        <f>D11</f>
        <v>58682</v>
      </c>
      <c r="F10" s="16"/>
    </row>
    <row r="11" spans="1:12" s="2" customFormat="1" ht="15.75">
      <c r="A11" s="43">
        <v>307</v>
      </c>
      <c r="B11" s="25" t="s">
        <v>108</v>
      </c>
      <c r="C11" s="15">
        <v>58682</v>
      </c>
      <c r="D11" s="15">
        <v>58682</v>
      </c>
      <c r="E11" s="15"/>
      <c r="F11" s="16"/>
      <c r="L11" s="12"/>
    </row>
    <row r="12" spans="1:6" ht="15.75">
      <c r="A12" s="51">
        <v>31</v>
      </c>
      <c r="B12" s="52" t="s">
        <v>9</v>
      </c>
      <c r="C12" s="15"/>
      <c r="D12" s="15"/>
      <c r="E12" s="15">
        <f>SUM(D13:D41)</f>
        <v>43099798</v>
      </c>
      <c r="F12" s="16"/>
    </row>
    <row r="13" spans="1:12" s="2" customFormat="1" ht="15.75">
      <c r="A13" s="43">
        <v>310</v>
      </c>
      <c r="B13" s="25" t="s">
        <v>64</v>
      </c>
      <c r="C13" s="15"/>
      <c r="D13" s="15">
        <f>SUM(C14:C23)</f>
        <v>35649861</v>
      </c>
      <c r="E13" s="15"/>
      <c r="F13" s="16"/>
      <c r="L13" s="12"/>
    </row>
    <row r="14" spans="1:6" ht="15.75">
      <c r="A14" s="43"/>
      <c r="B14" s="25" t="s">
        <v>91</v>
      </c>
      <c r="C14" s="15">
        <v>24358491</v>
      </c>
      <c r="D14" s="15"/>
      <c r="E14" s="15"/>
      <c r="F14" s="16"/>
    </row>
    <row r="15" spans="1:6" ht="15.75">
      <c r="A15" s="43"/>
      <c r="B15" s="25" t="s">
        <v>102</v>
      </c>
      <c r="C15" s="15">
        <v>461003</v>
      </c>
      <c r="D15" s="15"/>
      <c r="E15" s="15"/>
      <c r="F15" s="16"/>
    </row>
    <row r="16" spans="1:6" ht="15.75">
      <c r="A16" s="43"/>
      <c r="B16" s="25" t="s">
        <v>63</v>
      </c>
      <c r="C16" s="15">
        <v>1693016</v>
      </c>
      <c r="D16" s="15"/>
      <c r="E16" s="15"/>
      <c r="F16" s="16"/>
    </row>
    <row r="17" spans="1:6" ht="15.75">
      <c r="A17" s="43"/>
      <c r="B17" s="25" t="s">
        <v>103</v>
      </c>
      <c r="C17" s="15">
        <v>1765722</v>
      </c>
      <c r="D17" s="15"/>
      <c r="E17" s="15"/>
      <c r="F17" s="16"/>
    </row>
    <row r="18" spans="1:6" ht="15.75">
      <c r="A18" s="43"/>
      <c r="B18" s="25" t="s">
        <v>88</v>
      </c>
      <c r="C18" s="15">
        <v>480000</v>
      </c>
      <c r="D18" s="15"/>
      <c r="E18" s="15"/>
      <c r="F18" s="16"/>
    </row>
    <row r="19" spans="1:6" ht="15.75">
      <c r="A19" s="43"/>
      <c r="B19" s="25" t="s">
        <v>97</v>
      </c>
      <c r="C19" s="15">
        <v>1126089</v>
      </c>
      <c r="D19" s="15"/>
      <c r="E19" s="15"/>
      <c r="F19" s="16"/>
    </row>
    <row r="20" spans="1:6" ht="15.75">
      <c r="A20" s="43"/>
      <c r="B20" s="25" t="s">
        <v>96</v>
      </c>
      <c r="C20" s="15">
        <v>5069144</v>
      </c>
      <c r="D20" s="15"/>
      <c r="E20" s="15"/>
      <c r="F20" s="16"/>
    </row>
    <row r="21" spans="1:6" ht="15.75">
      <c r="A21" s="43"/>
      <c r="B21" s="25" t="s">
        <v>53</v>
      </c>
      <c r="C21" s="15">
        <v>50759</v>
      </c>
      <c r="D21" s="15"/>
      <c r="E21" s="15"/>
      <c r="F21" s="16"/>
    </row>
    <row r="22" spans="1:6" ht="15.75">
      <c r="A22" s="43"/>
      <c r="B22" s="25" t="s">
        <v>54</v>
      </c>
      <c r="C22" s="15">
        <v>32624</v>
      </c>
      <c r="D22" s="15"/>
      <c r="E22" s="15"/>
      <c r="F22" s="16"/>
    </row>
    <row r="23" spans="1:6" ht="15.75">
      <c r="A23" s="43"/>
      <c r="B23" s="25" t="s">
        <v>106</v>
      </c>
      <c r="C23" s="15">
        <v>613013</v>
      </c>
      <c r="D23" s="15"/>
      <c r="E23" s="15"/>
      <c r="F23" s="16"/>
    </row>
    <row r="24" spans="1:6" ht="15.75">
      <c r="A24" s="43">
        <v>311</v>
      </c>
      <c r="B24" s="25" t="s">
        <v>55</v>
      </c>
      <c r="C24" s="15"/>
      <c r="D24" s="15">
        <f>SUM(C25:C28)</f>
        <v>1092405</v>
      </c>
      <c r="E24" s="15"/>
      <c r="F24" s="16"/>
    </row>
    <row r="25" spans="1:6" ht="15.75">
      <c r="A25" s="43"/>
      <c r="B25" s="25" t="s">
        <v>92</v>
      </c>
      <c r="C25" s="15">
        <v>261102</v>
      </c>
      <c r="D25" s="15"/>
      <c r="E25" s="15"/>
      <c r="F25" s="16"/>
    </row>
    <row r="26" spans="1:6" ht="15.75">
      <c r="A26" s="43"/>
      <c r="B26" s="25" t="s">
        <v>62</v>
      </c>
      <c r="C26" s="15">
        <v>60500</v>
      </c>
      <c r="D26" s="15"/>
      <c r="E26" s="15"/>
      <c r="F26" s="16"/>
    </row>
    <row r="27" spans="1:6" ht="15.75">
      <c r="A27" s="43"/>
      <c r="B27" s="25" t="s">
        <v>93</v>
      </c>
      <c r="C27" s="15">
        <v>721500</v>
      </c>
      <c r="D27" s="15"/>
      <c r="E27" s="15"/>
      <c r="F27" s="16"/>
    </row>
    <row r="28" spans="1:6" ht="15.75">
      <c r="A28" s="43"/>
      <c r="B28" s="25" t="s">
        <v>104</v>
      </c>
      <c r="C28" s="15">
        <v>49303</v>
      </c>
      <c r="D28" s="15"/>
      <c r="E28" s="15"/>
      <c r="F28" s="16"/>
    </row>
    <row r="29" spans="1:6" ht="15.75">
      <c r="A29" s="43">
        <v>312</v>
      </c>
      <c r="B29" s="25" t="s">
        <v>56</v>
      </c>
      <c r="C29" s="15"/>
      <c r="D29" s="15">
        <f>SUM(C30:C41)</f>
        <v>6357532</v>
      </c>
      <c r="E29" s="15"/>
      <c r="F29" s="16"/>
    </row>
    <row r="30" spans="1:6" ht="15.75">
      <c r="A30" s="43"/>
      <c r="B30" s="25" t="s">
        <v>61</v>
      </c>
      <c r="C30" s="15">
        <v>3789093</v>
      </c>
      <c r="D30" s="15"/>
      <c r="E30" s="15"/>
      <c r="F30" s="16"/>
    </row>
    <row r="31" spans="1:6" ht="15.75">
      <c r="A31" s="43"/>
      <c r="B31" s="25" t="s">
        <v>107</v>
      </c>
      <c r="C31" s="15">
        <v>53900</v>
      </c>
      <c r="D31" s="15"/>
      <c r="E31" s="15"/>
      <c r="F31" s="16"/>
    </row>
    <row r="32" spans="1:6" ht="15.75">
      <c r="A32" s="43"/>
      <c r="B32" s="25" t="s">
        <v>73</v>
      </c>
      <c r="C32" s="15">
        <v>18000</v>
      </c>
      <c r="D32" s="15"/>
      <c r="E32" s="15"/>
      <c r="F32" s="16"/>
    </row>
    <row r="33" spans="1:6" ht="15.75">
      <c r="A33" s="43"/>
      <c r="B33" s="25" t="s">
        <v>57</v>
      </c>
      <c r="C33" s="15">
        <v>259131</v>
      </c>
      <c r="D33" s="15"/>
      <c r="E33" s="15"/>
      <c r="F33" s="16"/>
    </row>
    <row r="34" spans="1:6" ht="15.75">
      <c r="A34" s="43"/>
      <c r="B34" s="25" t="s">
        <v>58</v>
      </c>
      <c r="C34" s="15">
        <v>83665</v>
      </c>
      <c r="D34" s="15"/>
      <c r="E34" s="15"/>
      <c r="F34" s="16"/>
    </row>
    <row r="35" spans="1:6" ht="15.75">
      <c r="A35" s="43"/>
      <c r="B35" s="25" t="s">
        <v>105</v>
      </c>
      <c r="C35" s="15">
        <v>1354010</v>
      </c>
      <c r="D35" s="15"/>
      <c r="E35" s="15"/>
      <c r="F35" s="16"/>
    </row>
    <row r="36" spans="1:6" ht="15.75">
      <c r="A36" s="43"/>
      <c r="B36" s="25" t="s">
        <v>10</v>
      </c>
      <c r="C36" s="15">
        <v>736000</v>
      </c>
      <c r="D36" s="15"/>
      <c r="E36" s="15"/>
      <c r="F36" s="16"/>
    </row>
    <row r="37" spans="1:6" ht="15.75">
      <c r="A37" s="43"/>
      <c r="B37" s="25" t="s">
        <v>11</v>
      </c>
      <c r="C37" s="15">
        <v>33000</v>
      </c>
      <c r="D37" s="15"/>
      <c r="E37" s="15"/>
      <c r="F37" s="16"/>
    </row>
    <row r="38" spans="1:6" ht="15.75">
      <c r="A38" s="43"/>
      <c r="B38" s="25" t="s">
        <v>59</v>
      </c>
      <c r="C38" s="15">
        <v>25713</v>
      </c>
      <c r="D38" s="15"/>
      <c r="E38" s="15"/>
      <c r="F38" s="16"/>
    </row>
    <row r="39" spans="1:6" ht="15.75">
      <c r="A39" s="43"/>
      <c r="B39" s="25" t="s">
        <v>101</v>
      </c>
      <c r="C39" s="15">
        <v>1020</v>
      </c>
      <c r="D39" s="15"/>
      <c r="E39" s="15"/>
      <c r="F39" s="16"/>
    </row>
    <row r="40" spans="1:6" ht="15.75">
      <c r="A40" s="43"/>
      <c r="B40" s="25" t="s">
        <v>60</v>
      </c>
      <c r="C40" s="15">
        <v>500</v>
      </c>
      <c r="D40" s="15"/>
      <c r="E40" s="15"/>
      <c r="F40" s="16"/>
    </row>
    <row r="41" spans="1:6" ht="15.75">
      <c r="A41" s="43"/>
      <c r="B41" s="25" t="s">
        <v>80</v>
      </c>
      <c r="C41" s="15">
        <v>3500</v>
      </c>
      <c r="D41" s="15"/>
      <c r="E41" s="15"/>
      <c r="F41" s="16"/>
    </row>
    <row r="42" spans="1:6" ht="15.75">
      <c r="A42" s="51">
        <v>32</v>
      </c>
      <c r="B42" s="52" t="s">
        <v>12</v>
      </c>
      <c r="C42" s="15"/>
      <c r="D42" s="15"/>
      <c r="E42" s="15">
        <f>SUM(D43)</f>
        <v>5710660</v>
      </c>
      <c r="F42" s="16"/>
    </row>
    <row r="43" spans="1:6" ht="15.75">
      <c r="A43" s="43">
        <v>329</v>
      </c>
      <c r="B43" s="25" t="s">
        <v>12</v>
      </c>
      <c r="C43" s="15"/>
      <c r="D43" s="15">
        <f>SUM(C44:C47)</f>
        <v>5710660</v>
      </c>
      <c r="E43" s="15"/>
      <c r="F43" s="16"/>
    </row>
    <row r="44" spans="1:6" ht="15.75">
      <c r="A44" s="43"/>
      <c r="B44" s="25" t="s">
        <v>13</v>
      </c>
      <c r="C44" s="15">
        <v>1431201</v>
      </c>
      <c r="D44" s="15"/>
      <c r="E44" s="15"/>
      <c r="F44" s="16"/>
    </row>
    <row r="45" spans="1:6" ht="15.75">
      <c r="A45" s="43"/>
      <c r="B45" s="25" t="s">
        <v>14</v>
      </c>
      <c r="C45" s="15">
        <f>15950-15700</f>
        <v>250</v>
      </c>
      <c r="D45" s="15"/>
      <c r="E45" s="15"/>
      <c r="F45" s="16"/>
    </row>
    <row r="46" spans="1:12" s="66" customFormat="1" ht="15.75">
      <c r="A46" s="62"/>
      <c r="B46" s="63" t="s">
        <v>15</v>
      </c>
      <c r="C46" s="64">
        <v>4179209</v>
      </c>
      <c r="D46" s="64"/>
      <c r="E46" s="64"/>
      <c r="F46" s="65"/>
      <c r="L46" s="67"/>
    </row>
    <row r="47" spans="1:6" ht="15.75">
      <c r="A47" s="43"/>
      <c r="B47" s="25" t="s">
        <v>16</v>
      </c>
      <c r="C47" s="15">
        <v>100000</v>
      </c>
      <c r="D47" s="15"/>
      <c r="E47" s="15"/>
      <c r="F47" s="16"/>
    </row>
    <row r="48" spans="1:6" ht="15.75">
      <c r="A48" s="51">
        <v>33</v>
      </c>
      <c r="B48" s="52" t="s">
        <v>17</v>
      </c>
      <c r="C48" s="15"/>
      <c r="D48" s="15"/>
      <c r="E48" s="15">
        <f>SUM(D49:D52)</f>
        <v>733800</v>
      </c>
      <c r="F48" s="16"/>
    </row>
    <row r="49" spans="1:6" ht="15.75">
      <c r="A49" s="43">
        <v>330</v>
      </c>
      <c r="B49" s="25" t="s">
        <v>76</v>
      </c>
      <c r="C49" s="15">
        <v>162000</v>
      </c>
      <c r="D49" s="15">
        <f>C49</f>
        <v>162000</v>
      </c>
      <c r="E49" s="15"/>
      <c r="F49" s="16"/>
    </row>
    <row r="50" spans="1:6" ht="15.75">
      <c r="A50" s="43">
        <v>332</v>
      </c>
      <c r="B50" s="25" t="s">
        <v>77</v>
      </c>
      <c r="C50" s="15">
        <v>540800</v>
      </c>
      <c r="D50" s="15">
        <f>C50</f>
        <v>540800</v>
      </c>
      <c r="E50" s="15"/>
      <c r="F50" s="16"/>
    </row>
    <row r="51" spans="1:6" ht="15.75">
      <c r="A51" s="43">
        <v>334</v>
      </c>
      <c r="B51" s="25" t="s">
        <v>78</v>
      </c>
      <c r="C51" s="15">
        <v>27000</v>
      </c>
      <c r="D51" s="15">
        <f>C51</f>
        <v>27000</v>
      </c>
      <c r="E51" s="15"/>
      <c r="F51" s="16"/>
    </row>
    <row r="52" spans="1:6" ht="15.75" customHeight="1">
      <c r="A52" s="43">
        <v>339</v>
      </c>
      <c r="B52" s="25" t="s">
        <v>79</v>
      </c>
      <c r="C52" s="15">
        <v>4000</v>
      </c>
      <c r="D52" s="15">
        <f>C52</f>
        <v>4000</v>
      </c>
      <c r="E52" s="15"/>
      <c r="F52" s="16"/>
    </row>
    <row r="53" spans="1:6" ht="15.75">
      <c r="A53" s="51">
        <v>39</v>
      </c>
      <c r="B53" s="52" t="s">
        <v>18</v>
      </c>
      <c r="C53" s="15"/>
      <c r="D53" s="15"/>
      <c r="E53" s="15">
        <f>D54+D55</f>
        <v>3852807</v>
      </c>
      <c r="F53" s="16"/>
    </row>
    <row r="54" spans="1:6" ht="15.75">
      <c r="A54" s="43">
        <v>399</v>
      </c>
      <c r="B54" s="25" t="s">
        <v>69</v>
      </c>
      <c r="C54" s="15">
        <v>3852807</v>
      </c>
      <c r="D54" s="15">
        <f>C54</f>
        <v>3852807</v>
      </c>
      <c r="E54" s="15"/>
      <c r="F54" s="16"/>
    </row>
    <row r="55" spans="1:6" ht="15.75">
      <c r="A55" s="43">
        <v>399</v>
      </c>
      <c r="B55" s="25" t="s">
        <v>94</v>
      </c>
      <c r="C55" s="15"/>
      <c r="D55" s="15">
        <f>C55</f>
        <v>0</v>
      </c>
      <c r="E55" s="15"/>
      <c r="F55" s="16"/>
    </row>
    <row r="56" spans="1:6" ht="15.75" customHeight="1">
      <c r="A56" s="43"/>
      <c r="B56" s="25"/>
      <c r="C56" s="18"/>
      <c r="D56" s="17"/>
      <c r="E56" s="17"/>
      <c r="F56" s="20"/>
    </row>
    <row r="57" spans="1:6" ht="15.75" customHeight="1">
      <c r="A57" s="47"/>
      <c r="B57" s="53" t="s">
        <v>19</v>
      </c>
      <c r="C57" s="22"/>
      <c r="D57" s="22"/>
      <c r="E57" s="22"/>
      <c r="F57" s="23">
        <f>SUM(E6:E54)</f>
        <v>53455747</v>
      </c>
    </row>
    <row r="58" spans="1:8" ht="15.75">
      <c r="A58" s="51">
        <v>4</v>
      </c>
      <c r="B58" s="52" t="s">
        <v>20</v>
      </c>
      <c r="C58" s="18"/>
      <c r="D58" s="17"/>
      <c r="E58" s="17"/>
      <c r="F58" s="20"/>
      <c r="H58" s="21"/>
    </row>
    <row r="59" spans="1:8" ht="15.75">
      <c r="A59" s="51">
        <v>40</v>
      </c>
      <c r="B59" s="52" t="s">
        <v>21</v>
      </c>
      <c r="C59" s="15"/>
      <c r="D59" s="15"/>
      <c r="E59" s="15">
        <f>SUM(D60:D61)</f>
        <v>4324331</v>
      </c>
      <c r="F59" s="16"/>
      <c r="H59" s="17"/>
    </row>
    <row r="60" spans="1:8" ht="15.75">
      <c r="A60" s="43">
        <v>400</v>
      </c>
      <c r="B60" s="25" t="s">
        <v>98</v>
      </c>
      <c r="C60" s="15"/>
      <c r="D60" s="15">
        <f>C61</f>
        <v>4324331</v>
      </c>
      <c r="E60" s="15"/>
      <c r="F60" s="16"/>
      <c r="H60" s="21"/>
    </row>
    <row r="61" spans="1:8" ht="15.75">
      <c r="A61" s="43"/>
      <c r="B61" s="25" t="s">
        <v>99</v>
      </c>
      <c r="C61" s="15">
        <v>4324331</v>
      </c>
      <c r="D61" s="15"/>
      <c r="E61" s="15"/>
      <c r="F61" s="16"/>
      <c r="H61" s="21"/>
    </row>
    <row r="62" spans="1:6" ht="15.75">
      <c r="A62" s="51">
        <v>45</v>
      </c>
      <c r="B62" s="52" t="s">
        <v>22</v>
      </c>
      <c r="C62" s="15"/>
      <c r="D62" s="15"/>
      <c r="E62" s="15">
        <f>SUM(D63,D66)</f>
        <v>167742991</v>
      </c>
      <c r="F62" s="16"/>
    </row>
    <row r="63" spans="1:6" ht="15.75">
      <c r="A63" s="43">
        <v>450</v>
      </c>
      <c r="B63" s="25" t="s">
        <v>22</v>
      </c>
      <c r="C63" s="15"/>
      <c r="D63" s="15">
        <f>SUM(C64:C65)</f>
        <v>164247189</v>
      </c>
      <c r="E63" s="15"/>
      <c r="F63" s="16"/>
    </row>
    <row r="64" spans="1:6" ht="15.75">
      <c r="A64" s="43"/>
      <c r="B64" s="25" t="s">
        <v>86</v>
      </c>
      <c r="C64" s="15">
        <v>154565563</v>
      </c>
      <c r="D64" s="15"/>
      <c r="E64" s="15"/>
      <c r="F64" s="16"/>
    </row>
    <row r="65" spans="1:6" ht="15.75">
      <c r="A65" s="43"/>
      <c r="B65" s="25" t="s">
        <v>84</v>
      </c>
      <c r="C65" s="15">
        <v>9681626</v>
      </c>
      <c r="D65" s="15"/>
      <c r="E65" s="15"/>
      <c r="F65" s="16"/>
    </row>
    <row r="66" spans="1:6" ht="15.75">
      <c r="A66" s="43">
        <v>452</v>
      </c>
      <c r="B66" s="25" t="s">
        <v>109</v>
      </c>
      <c r="C66" s="15"/>
      <c r="D66" s="15">
        <f>SUM(C67:C68)</f>
        <v>3495802</v>
      </c>
      <c r="E66" s="15"/>
      <c r="F66" s="16"/>
    </row>
    <row r="67" spans="1:6" ht="15.75">
      <c r="A67" s="51"/>
      <c r="B67" s="25" t="s">
        <v>110</v>
      </c>
      <c r="C67" s="15">
        <v>1116738</v>
      </c>
      <c r="D67" s="15"/>
      <c r="E67" s="15"/>
      <c r="F67" s="16"/>
    </row>
    <row r="68" spans="1:6" ht="15.75">
      <c r="A68" s="51"/>
      <c r="B68" s="25" t="s">
        <v>114</v>
      </c>
      <c r="C68" s="15">
        <v>2379064</v>
      </c>
      <c r="D68" s="15"/>
      <c r="E68" s="15"/>
      <c r="F68" s="16"/>
    </row>
    <row r="69" spans="1:6" ht="15.75">
      <c r="A69" s="51">
        <v>46</v>
      </c>
      <c r="B69" s="52" t="s">
        <v>23</v>
      </c>
      <c r="C69" s="15"/>
      <c r="D69" s="15"/>
      <c r="E69" s="15">
        <f>SUM(D70:D74)</f>
        <v>356225</v>
      </c>
      <c r="F69" s="16"/>
    </row>
    <row r="70" spans="1:6" ht="15.75">
      <c r="A70" s="43">
        <v>460</v>
      </c>
      <c r="B70" s="25" t="s">
        <v>24</v>
      </c>
      <c r="C70" s="15"/>
      <c r="D70" s="15">
        <f>SUM(C71:C73)</f>
        <v>291500</v>
      </c>
      <c r="E70" s="15"/>
      <c r="F70" s="16"/>
    </row>
    <row r="71" spans="1:12" s="2" customFormat="1" ht="15.75">
      <c r="A71" s="43"/>
      <c r="B71" s="25" t="s">
        <v>25</v>
      </c>
      <c r="C71" s="15">
        <v>121000</v>
      </c>
      <c r="D71" s="15"/>
      <c r="E71" s="15"/>
      <c r="F71" s="16"/>
      <c r="L71" s="12"/>
    </row>
    <row r="72" spans="1:12" s="2" customFormat="1" ht="15.75">
      <c r="A72" s="43"/>
      <c r="B72" s="25" t="s">
        <v>89</v>
      </c>
      <c r="C72" s="15">
        <v>8500</v>
      </c>
      <c r="D72" s="15"/>
      <c r="E72" s="15"/>
      <c r="F72" s="16"/>
      <c r="L72" s="12"/>
    </row>
    <row r="73" spans="1:6" ht="15.75">
      <c r="A73" s="43"/>
      <c r="B73" s="25" t="s">
        <v>26</v>
      </c>
      <c r="C73" s="15">
        <v>162000</v>
      </c>
      <c r="D73" s="15"/>
      <c r="E73" s="15"/>
      <c r="F73" s="16"/>
    </row>
    <row r="74" spans="1:6" ht="15.75">
      <c r="A74" s="43">
        <v>461</v>
      </c>
      <c r="B74" s="25" t="s">
        <v>27</v>
      </c>
      <c r="C74" s="15"/>
      <c r="D74" s="15">
        <f>SUM(C75:C76)</f>
        <v>64725</v>
      </c>
      <c r="E74" s="15"/>
      <c r="F74" s="16"/>
    </row>
    <row r="75" spans="1:6" ht="15.75">
      <c r="A75" s="43"/>
      <c r="B75" s="25" t="s">
        <v>85</v>
      </c>
      <c r="C75" s="15">
        <v>17000</v>
      </c>
      <c r="D75" s="15"/>
      <c r="E75" s="15"/>
      <c r="F75" s="16"/>
    </row>
    <row r="76" spans="1:6" ht="15.75">
      <c r="A76" s="43"/>
      <c r="B76" s="25" t="s">
        <v>28</v>
      </c>
      <c r="C76" s="15">
        <v>47725</v>
      </c>
      <c r="D76" s="15"/>
      <c r="E76" s="15"/>
      <c r="F76" s="16"/>
    </row>
    <row r="77" spans="1:6" ht="15.75">
      <c r="A77" s="51">
        <v>47</v>
      </c>
      <c r="B77" s="52" t="s">
        <v>29</v>
      </c>
      <c r="C77" s="15"/>
      <c r="D77" s="15"/>
      <c r="E77" s="15">
        <f>C78</f>
        <v>2413473</v>
      </c>
      <c r="F77" s="16"/>
    </row>
    <row r="78" spans="1:6" ht="15.75">
      <c r="A78" s="43">
        <v>479</v>
      </c>
      <c r="B78" s="25" t="s">
        <v>74</v>
      </c>
      <c r="C78" s="15">
        <v>2413473</v>
      </c>
      <c r="D78" s="15">
        <f>C78</f>
        <v>2413473</v>
      </c>
      <c r="E78" s="15"/>
      <c r="F78" s="16"/>
    </row>
    <row r="79" spans="1:6" ht="15.75">
      <c r="A79" s="51">
        <v>48</v>
      </c>
      <c r="B79" s="52" t="s">
        <v>30</v>
      </c>
      <c r="C79" s="15"/>
      <c r="D79" s="15"/>
      <c r="E79" s="15">
        <f>C80</f>
        <v>188566</v>
      </c>
      <c r="F79" s="16"/>
    </row>
    <row r="80" spans="1:6" ht="15.75" customHeight="1">
      <c r="A80" s="43">
        <v>489</v>
      </c>
      <c r="B80" s="25" t="s">
        <v>65</v>
      </c>
      <c r="C80" s="15">
        <v>188566</v>
      </c>
      <c r="D80" s="15">
        <f>C80</f>
        <v>188566</v>
      </c>
      <c r="E80" s="15"/>
      <c r="F80" s="16"/>
    </row>
    <row r="81" spans="1:6" ht="15.75">
      <c r="A81" s="51">
        <v>49</v>
      </c>
      <c r="B81" s="52" t="s">
        <v>31</v>
      </c>
      <c r="C81" s="15"/>
      <c r="D81" s="15"/>
      <c r="E81" s="15">
        <f>SUM(C82:C82)</f>
        <v>2128023</v>
      </c>
      <c r="F81" s="16"/>
    </row>
    <row r="82" spans="1:6" ht="15.75" customHeight="1">
      <c r="A82" s="43">
        <v>499</v>
      </c>
      <c r="B82" s="25" t="s">
        <v>75</v>
      </c>
      <c r="C82" s="15">
        <v>2128023</v>
      </c>
      <c r="D82" s="15">
        <f>C82</f>
        <v>2128023</v>
      </c>
      <c r="E82" s="15"/>
      <c r="F82" s="16"/>
    </row>
    <row r="83" spans="1:7" ht="16.5" customHeight="1">
      <c r="A83" s="43"/>
      <c r="B83" s="54" t="s">
        <v>32</v>
      </c>
      <c r="C83" s="22"/>
      <c r="D83" s="22"/>
      <c r="E83" s="22"/>
      <c r="F83" s="23">
        <f>SUM(E59:E82)</f>
        <v>177153609</v>
      </c>
      <c r="G83" s="10"/>
    </row>
    <row r="84" spans="1:6" ht="15.75" customHeight="1">
      <c r="A84" s="51">
        <v>5</v>
      </c>
      <c r="B84" s="52" t="s">
        <v>33</v>
      </c>
      <c r="C84" s="18"/>
      <c r="D84" s="17"/>
      <c r="E84" s="17"/>
      <c r="F84" s="20"/>
    </row>
    <row r="85" spans="1:6" ht="15.75">
      <c r="A85" s="51">
        <v>52</v>
      </c>
      <c r="B85" s="52" t="s">
        <v>34</v>
      </c>
      <c r="C85" s="15"/>
      <c r="D85" s="15"/>
      <c r="E85" s="15">
        <f>SUM(D86)</f>
        <v>3162</v>
      </c>
      <c r="F85" s="16"/>
    </row>
    <row r="86" spans="1:6" ht="15.75">
      <c r="A86" s="43">
        <v>520</v>
      </c>
      <c r="B86" s="25" t="s">
        <v>66</v>
      </c>
      <c r="C86" s="15">
        <v>3162</v>
      </c>
      <c r="D86" s="15">
        <f>C86</f>
        <v>3162</v>
      </c>
      <c r="E86" s="15"/>
      <c r="F86" s="16"/>
    </row>
    <row r="87" spans="1:6" ht="15.75">
      <c r="A87" s="51">
        <v>54</v>
      </c>
      <c r="B87" s="52" t="s">
        <v>35</v>
      </c>
      <c r="C87" s="15"/>
      <c r="D87" s="15"/>
      <c r="E87" s="15">
        <f>D88</f>
        <v>12505</v>
      </c>
      <c r="F87" s="16"/>
    </row>
    <row r="88" spans="1:6" ht="15.75">
      <c r="A88" s="43">
        <v>540</v>
      </c>
      <c r="B88" s="25" t="s">
        <v>36</v>
      </c>
      <c r="C88" s="15"/>
      <c r="D88" s="15">
        <f>C89</f>
        <v>12505</v>
      </c>
      <c r="E88" s="15"/>
      <c r="F88" s="16"/>
    </row>
    <row r="89" spans="1:6" ht="15.75">
      <c r="A89" s="43"/>
      <c r="B89" s="25" t="s">
        <v>37</v>
      </c>
      <c r="C89" s="15">
        <v>12505</v>
      </c>
      <c r="D89" s="15"/>
      <c r="E89" s="15"/>
      <c r="F89" s="16"/>
    </row>
    <row r="90" spans="1:6" ht="15.75">
      <c r="A90" s="51">
        <v>55</v>
      </c>
      <c r="B90" s="52" t="s">
        <v>38</v>
      </c>
      <c r="C90" s="15"/>
      <c r="D90" s="15"/>
      <c r="E90" s="15">
        <f>SUM(D91)</f>
        <v>599376</v>
      </c>
      <c r="F90" s="16"/>
    </row>
    <row r="91" spans="1:6" ht="15.75">
      <c r="A91" s="43">
        <v>550</v>
      </c>
      <c r="B91" s="25" t="s">
        <v>39</v>
      </c>
      <c r="C91" s="15"/>
      <c r="D91" s="15">
        <f>SUM(C92:C96)</f>
        <v>599376</v>
      </c>
      <c r="E91" s="15"/>
      <c r="F91" s="16"/>
    </row>
    <row r="92" spans="1:6" ht="15.75">
      <c r="A92" s="43"/>
      <c r="B92" s="25" t="s">
        <v>40</v>
      </c>
      <c r="C92" s="15">
        <v>205253</v>
      </c>
      <c r="D92" s="15"/>
      <c r="E92" s="15"/>
      <c r="F92" s="16"/>
    </row>
    <row r="93" spans="1:6" ht="15.75" customHeight="1">
      <c r="A93" s="43"/>
      <c r="B93" s="25" t="s">
        <v>71</v>
      </c>
      <c r="C93" s="15">
        <v>332828</v>
      </c>
      <c r="D93" s="15"/>
      <c r="E93" s="15"/>
      <c r="F93" s="16"/>
    </row>
    <row r="94" spans="1:6" ht="15.75" customHeight="1">
      <c r="A94" s="43"/>
      <c r="B94" s="25" t="s">
        <v>41</v>
      </c>
      <c r="C94" s="15">
        <v>9000</v>
      </c>
      <c r="D94" s="15"/>
      <c r="E94" s="15"/>
      <c r="F94" s="16"/>
    </row>
    <row r="95" spans="1:6" ht="15.75">
      <c r="A95" s="43"/>
      <c r="B95" s="25" t="s">
        <v>70</v>
      </c>
      <c r="C95" s="15">
        <v>45455</v>
      </c>
      <c r="D95" s="15"/>
      <c r="E95" s="15"/>
      <c r="F95" s="16"/>
    </row>
    <row r="96" spans="1:6" ht="15.75">
      <c r="A96" s="43"/>
      <c r="B96" s="25" t="s">
        <v>111</v>
      </c>
      <c r="C96" s="15">
        <v>6840</v>
      </c>
      <c r="D96" s="15"/>
      <c r="E96" s="15"/>
      <c r="F96" s="16"/>
    </row>
    <row r="97" spans="1:6" ht="15" customHeight="1">
      <c r="A97" s="47"/>
      <c r="B97" s="53" t="s">
        <v>42</v>
      </c>
      <c r="C97" s="23"/>
      <c r="D97" s="22"/>
      <c r="E97" s="23"/>
      <c r="F97" s="23">
        <f>SUM(E85:E96)</f>
        <v>615043</v>
      </c>
    </row>
    <row r="98" spans="1:6" ht="15.75">
      <c r="A98" s="51">
        <v>7</v>
      </c>
      <c r="B98" s="52" t="s">
        <v>43</v>
      </c>
      <c r="C98" s="18"/>
      <c r="D98" s="17"/>
      <c r="E98" s="17"/>
      <c r="F98" s="20"/>
    </row>
    <row r="99" spans="1:6" ht="15.75">
      <c r="A99" s="51">
        <v>70</v>
      </c>
      <c r="B99" s="52" t="s">
        <v>21</v>
      </c>
      <c r="C99" s="15"/>
      <c r="D99" s="15"/>
      <c r="E99" s="15">
        <f>SUM(D100:D104)</f>
        <v>10390000</v>
      </c>
      <c r="F99" s="16"/>
    </row>
    <row r="100" spans="1:6" ht="15.75">
      <c r="A100" s="43">
        <v>700</v>
      </c>
      <c r="B100" s="25" t="s">
        <v>95</v>
      </c>
      <c r="C100" s="15"/>
      <c r="D100" s="15">
        <f>SUM(C101:C103)</f>
        <v>10340000</v>
      </c>
      <c r="E100" s="15"/>
      <c r="F100" s="16"/>
    </row>
    <row r="101" spans="1:6" ht="15.75">
      <c r="A101" s="43"/>
      <c r="B101" s="25" t="s">
        <v>44</v>
      </c>
      <c r="C101" s="15">
        <v>100000</v>
      </c>
      <c r="D101" s="15"/>
      <c r="E101" s="15"/>
      <c r="F101" s="16"/>
    </row>
    <row r="102" spans="1:6" ht="15.75">
      <c r="A102" s="43"/>
      <c r="B102" s="25" t="s">
        <v>45</v>
      </c>
      <c r="C102" s="15">
        <v>10090000</v>
      </c>
      <c r="D102" s="15"/>
      <c r="E102" s="15"/>
      <c r="F102" s="16"/>
    </row>
    <row r="103" spans="1:6" ht="15.75">
      <c r="A103" s="43"/>
      <c r="B103" s="25" t="s">
        <v>90</v>
      </c>
      <c r="C103" s="15">
        <v>150000</v>
      </c>
      <c r="D103" s="15"/>
      <c r="E103" s="15"/>
      <c r="F103" s="16"/>
    </row>
    <row r="104" spans="1:6" ht="15.75" customHeight="1">
      <c r="A104" s="43">
        <v>701</v>
      </c>
      <c r="B104" s="25" t="s">
        <v>46</v>
      </c>
      <c r="C104" s="15"/>
      <c r="D104" s="15">
        <f>SUM(C105:C105)</f>
        <v>50000</v>
      </c>
      <c r="E104" s="15"/>
      <c r="F104" s="16"/>
    </row>
    <row r="105" spans="1:6" ht="15.75">
      <c r="A105" s="43"/>
      <c r="B105" s="25" t="s">
        <v>47</v>
      </c>
      <c r="C105" s="15">
        <v>50000</v>
      </c>
      <c r="D105" s="15"/>
      <c r="E105" s="15"/>
      <c r="F105" s="16"/>
    </row>
    <row r="106" spans="1:6" ht="15.75">
      <c r="A106" s="51">
        <v>75</v>
      </c>
      <c r="B106" s="52" t="s">
        <v>22</v>
      </c>
      <c r="C106" s="15"/>
      <c r="D106" s="15"/>
      <c r="E106" s="15">
        <f>SUM(D107:D111)</f>
        <v>6957111</v>
      </c>
      <c r="F106" s="16"/>
    </row>
    <row r="107" spans="1:6" ht="15.75">
      <c r="A107" s="43">
        <v>750</v>
      </c>
      <c r="B107" s="25" t="s">
        <v>22</v>
      </c>
      <c r="C107" s="15"/>
      <c r="D107" s="15">
        <f>SUM(C108:C111)</f>
        <v>6957111</v>
      </c>
      <c r="E107" s="15"/>
      <c r="F107" s="16"/>
    </row>
    <row r="108" spans="1:6" ht="15.75" customHeight="1">
      <c r="A108" s="43"/>
      <c r="B108" s="25" t="s">
        <v>83</v>
      </c>
      <c r="C108" s="15">
        <v>750000</v>
      </c>
      <c r="D108" s="15"/>
      <c r="E108" s="15"/>
      <c r="F108" s="16"/>
    </row>
    <row r="109" spans="1:6" ht="15.75" customHeight="1">
      <c r="A109" s="43"/>
      <c r="B109" s="25" t="s">
        <v>81</v>
      </c>
      <c r="C109" s="15">
        <v>2953750</v>
      </c>
      <c r="D109" s="15"/>
      <c r="E109" s="15"/>
      <c r="F109" s="16"/>
    </row>
    <row r="110" spans="1:6" ht="15.75" customHeight="1">
      <c r="A110" s="43"/>
      <c r="B110" s="25" t="s">
        <v>100</v>
      </c>
      <c r="C110" s="15">
        <v>253361</v>
      </c>
      <c r="D110" s="15"/>
      <c r="E110" s="15"/>
      <c r="F110" s="16"/>
    </row>
    <row r="111" spans="1:6" ht="15.75" customHeight="1">
      <c r="A111" s="43"/>
      <c r="B111" s="25" t="s">
        <v>82</v>
      </c>
      <c r="C111" s="15">
        <v>3000000</v>
      </c>
      <c r="D111" s="15"/>
      <c r="E111" s="15"/>
      <c r="F111" s="16"/>
    </row>
    <row r="112" spans="1:6" ht="15.75">
      <c r="A112" s="51">
        <v>77</v>
      </c>
      <c r="B112" s="52" t="s">
        <v>29</v>
      </c>
      <c r="C112" s="15"/>
      <c r="D112" s="15"/>
      <c r="E112" s="15">
        <f>SUM(D112:D113)</f>
        <v>12312000</v>
      </c>
      <c r="F112" s="16"/>
    </row>
    <row r="113" spans="1:6" ht="15.75">
      <c r="A113" s="43">
        <v>779</v>
      </c>
      <c r="B113" s="25" t="s">
        <v>67</v>
      </c>
      <c r="C113" s="15">
        <v>12312000</v>
      </c>
      <c r="D113" s="15">
        <f>C113</f>
        <v>12312000</v>
      </c>
      <c r="E113" s="15"/>
      <c r="F113" s="16"/>
    </row>
    <row r="114" spans="1:6" ht="15.75">
      <c r="A114" s="51">
        <v>78</v>
      </c>
      <c r="B114" s="52" t="s">
        <v>30</v>
      </c>
      <c r="C114" s="15"/>
      <c r="D114" s="15"/>
      <c r="E114" s="15">
        <f>SUM(D115)</f>
        <v>150000</v>
      </c>
      <c r="F114" s="16"/>
    </row>
    <row r="115" spans="1:6" ht="15.75">
      <c r="A115" s="43">
        <v>789</v>
      </c>
      <c r="B115" s="25" t="s">
        <v>30</v>
      </c>
      <c r="C115" s="15"/>
      <c r="D115" s="15">
        <f>SUM(C116:C116)</f>
        <v>150000</v>
      </c>
      <c r="E115" s="15"/>
      <c r="F115" s="16"/>
    </row>
    <row r="116" spans="1:6" ht="15.75">
      <c r="A116" s="43"/>
      <c r="B116" s="25" t="s">
        <v>113</v>
      </c>
      <c r="C116" s="15">
        <v>150000</v>
      </c>
      <c r="D116" s="15"/>
      <c r="E116" s="15"/>
      <c r="F116" s="16"/>
    </row>
    <row r="117" spans="1:6" ht="15.75">
      <c r="A117" s="51">
        <v>79</v>
      </c>
      <c r="B117" s="52" t="s">
        <v>31</v>
      </c>
      <c r="C117" s="15"/>
      <c r="D117" s="15"/>
      <c r="E117" s="15">
        <f>SUM(D118:D118)</f>
        <v>6000000</v>
      </c>
      <c r="F117" s="16"/>
    </row>
    <row r="118" spans="1:12" s="66" customFormat="1" ht="15.75">
      <c r="A118" s="62">
        <v>790</v>
      </c>
      <c r="B118" s="63" t="s">
        <v>112</v>
      </c>
      <c r="C118" s="64">
        <v>6000000</v>
      </c>
      <c r="D118" s="64">
        <f>C118</f>
        <v>6000000</v>
      </c>
      <c r="E118" s="64"/>
      <c r="F118" s="65"/>
      <c r="L118" s="67"/>
    </row>
    <row r="119" spans="1:6" ht="15.75" customHeight="1">
      <c r="A119" s="43"/>
      <c r="B119" s="54" t="s">
        <v>48</v>
      </c>
      <c r="C119" s="22"/>
      <c r="D119" s="22"/>
      <c r="E119" s="22"/>
      <c r="F119" s="23">
        <f>SUM(E99:E118)</f>
        <v>35809111</v>
      </c>
    </row>
    <row r="120" spans="1:6" ht="15.75">
      <c r="A120" s="51">
        <v>9</v>
      </c>
      <c r="B120" s="52" t="s">
        <v>49</v>
      </c>
      <c r="C120" s="18"/>
      <c r="D120" s="17"/>
      <c r="E120" s="17"/>
      <c r="F120" s="20"/>
    </row>
    <row r="121" spans="1:6" ht="15.75">
      <c r="A121" s="51">
        <v>94</v>
      </c>
      <c r="B121" s="52" t="s">
        <v>50</v>
      </c>
      <c r="C121" s="15"/>
      <c r="D121" s="15"/>
      <c r="E121" s="15">
        <f>D122</f>
        <v>128200</v>
      </c>
      <c r="F121" s="16"/>
    </row>
    <row r="122" spans="1:6" ht="15.75" customHeight="1">
      <c r="A122" s="43">
        <v>941</v>
      </c>
      <c r="B122" s="25" t="s">
        <v>68</v>
      </c>
      <c r="C122" s="15">
        <v>128200</v>
      </c>
      <c r="D122" s="15">
        <f>C122</f>
        <v>128200</v>
      </c>
      <c r="E122" s="15"/>
      <c r="F122" s="16"/>
    </row>
    <row r="123" spans="1:6" ht="15.75">
      <c r="A123" s="43"/>
      <c r="B123" s="54" t="s">
        <v>51</v>
      </c>
      <c r="C123" s="22"/>
      <c r="D123" s="22"/>
      <c r="E123" s="22"/>
      <c r="F123" s="23">
        <f>SUM(E121:E121)</f>
        <v>128200</v>
      </c>
    </row>
    <row r="124" spans="1:6" ht="15.75">
      <c r="A124" s="55"/>
      <c r="B124" s="56"/>
      <c r="C124" s="57"/>
      <c r="D124" s="57"/>
      <c r="E124" s="19"/>
      <c r="F124" s="58"/>
    </row>
    <row r="125" spans="1:6" ht="15.75">
      <c r="A125" s="36"/>
      <c r="B125" s="59" t="s">
        <v>52</v>
      </c>
      <c r="C125" s="60"/>
      <c r="D125" s="17"/>
      <c r="E125" s="20"/>
      <c r="F125" s="61">
        <f>SUM(F9:F123)</f>
        <v>267161710</v>
      </c>
    </row>
    <row r="126" spans="1:6" ht="15.75">
      <c r="A126" s="4"/>
      <c r="B126" s="5"/>
      <c r="C126" s="7"/>
      <c r="D126" s="8"/>
      <c r="E126" s="9"/>
      <c r="F126" s="6"/>
    </row>
    <row r="128" ht="15.75">
      <c r="B128" s="2"/>
    </row>
  </sheetData>
  <sheetProtection/>
  <printOptions/>
  <pageMargins left="0.6692913385826772" right="0.7480314960629921" top="0.5118110236220472" bottom="0.4724409448818898" header="0.5118110236220472" footer="0.5118110236220472"/>
  <pageSetup fitToHeight="3" fitToWidth="1" horizontalDpi="600" verticalDpi="600" orientation="portrait" paperSize="9" scale="6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ialcazar</dc:creator>
  <cp:keywords/>
  <dc:description/>
  <cp:lastModifiedBy>Marta de Miguel</cp:lastModifiedBy>
  <cp:lastPrinted>2017-05-10T12:36:05Z</cp:lastPrinted>
  <dcterms:created xsi:type="dcterms:W3CDTF">2016-11-10T13:35:49Z</dcterms:created>
  <dcterms:modified xsi:type="dcterms:W3CDTF">2017-05-10T12:36:33Z</dcterms:modified>
  <cp:category/>
  <cp:version/>
  <cp:contentType/>
  <cp:contentStatus/>
</cp:coreProperties>
</file>