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PIA SEGURIDAD 17-12-24\JEFE DE SERVICIO\AÑO 2024\CUENTA Y CIERRE\TESORERIA\TRANSPARENCIA\"/>
    </mc:Choice>
  </mc:AlternateContent>
  <xr:revisionPtr revIDLastSave="0" documentId="13_ncr:1_{4F2D6F96-0BB2-4A28-8B84-E63FD19F1CF6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4310 TESOR 00291" sheetId="1" r:id="rId1"/>
    <sheet name="2294 NÓMINA" sheetId="2" r:id="rId2"/>
    <sheet name="7909 CTO" sheetId="3" r:id="rId3"/>
  </sheets>
  <definedNames>
    <definedName name="_xlnm._FilterDatabase" localSheetId="1" hidden="1">'2294 NÓMINA'!$A$3:$D$5</definedName>
    <definedName name="_xlnm._FilterDatabase" localSheetId="0" hidden="1">'4310 TESOR 00291'!$A$3:$WVP$153</definedName>
    <definedName name="_xlnm._FilterDatabase" localSheetId="2" hidden="1">'7909 CTO'!$A$3:$E$52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65" i="1" l="1"/>
  <c r="E5" i="3" l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</calcChain>
</file>

<file path=xl/sharedStrings.xml><?xml version="1.0" encoding="utf-8"?>
<sst xmlns="http://schemas.openxmlformats.org/spreadsheetml/2006/main" count="313" uniqueCount="187">
  <si>
    <t>UNIVERSIDAD DE ZARAGOZA  -AÑO 2024</t>
  </si>
  <si>
    <t>FECHA</t>
  </si>
  <si>
    <t>CONCEPTO DEL APUNTE</t>
  </si>
  <si>
    <t>DEBE</t>
  </si>
  <si>
    <t>HABER</t>
  </si>
  <si>
    <t>SALDO</t>
  </si>
  <si>
    <t>SALDO A 01-01-2024</t>
  </si>
  <si>
    <t>TPSO. A NÓMINA 2294</t>
  </si>
  <si>
    <t>TPSO. A SGI 1344</t>
  </si>
  <si>
    <t>PAGO DERECHOS PASIVOS DICIEMBRE 2023</t>
  </si>
  <si>
    <t>PAGO MUFACE DICIEMBRE 2023</t>
  </si>
  <si>
    <t>TRF. A CAIXA ESTRELLA 8286</t>
  </si>
  <si>
    <t>TRF. A IBERCAJA 10023</t>
  </si>
  <si>
    <t>TRF. A BANTIERRA 2824</t>
  </si>
  <si>
    <t>TRF. A OPE 2981</t>
  </si>
  <si>
    <t>TPSO. A SAI</t>
  </si>
  <si>
    <t>PAGO IRPF DIC. MOD. 111</t>
  </si>
  <si>
    <t>PAGO IRPF DIC. MOD. 216</t>
  </si>
  <si>
    <t>PAGO IRPF DIC. MOD. 123</t>
  </si>
  <si>
    <t>TRF. UNIVERSITA DI TORINO</t>
  </si>
  <si>
    <t>Traspaso Desde Cta 6725..2010009544</t>
  </si>
  <si>
    <t>Traspaso Desde Cta 6725..2610009013</t>
  </si>
  <si>
    <t>PAGO DERECHOS PASIVOS ENERO</t>
  </si>
  <si>
    <t>PAGO MUFACE ENERO</t>
  </si>
  <si>
    <t>TRF. DE UNIVERSITA STUDI DI GENOVA</t>
  </si>
  <si>
    <t>TRF. DE ESCIENCIA EVENTOS CIENTIFICOS SL</t>
  </si>
  <si>
    <t>MODIFICACIÓN DE LIQUIDACIÓN DEL CONTRATO</t>
  </si>
  <si>
    <t>PAGO IRPF ENERO. MOD. 111</t>
  </si>
  <si>
    <t>TRF. DE CAIXA 3102</t>
  </si>
  <si>
    <t>PAGO DERECHOS PASIVOS FEBRERO</t>
  </si>
  <si>
    <t>PAGO MUFACE FEBRERO</t>
  </si>
  <si>
    <t>TRF. UNIVERSITA STUDI DI GENOVA</t>
  </si>
  <si>
    <t>PAGO complementaria IRPF 111 DIC 23</t>
  </si>
  <si>
    <t>PAGO IRPF FEBRERO 24. MOD. 216</t>
  </si>
  <si>
    <t>PAGO IRPF FEBRERO 24. MOD. 111</t>
  </si>
  <si>
    <t>PAGO MUFACE MARZO</t>
  </si>
  <si>
    <t>PAGO DERECHOS PASIVOS MARZO</t>
  </si>
  <si>
    <t>TPSO. A CTO. 7909</t>
  </si>
  <si>
    <t>PAGO PRIMER PAGO 50% FECHA :04/04/2024, ID.:Q5018001G</t>
  </si>
  <si>
    <t>PAGO IRPF MARZO MOD. 111</t>
  </si>
  <si>
    <t>PAGO IRPF MARZO MOD. 216</t>
  </si>
  <si>
    <t>PAGO IRPF MARZO MOD. 123</t>
  </si>
  <si>
    <t>PAGO MOD. 069 ABOGACÍA GENERAL DEL ESTADO</t>
  </si>
  <si>
    <t>PAGO DERECHOS PASIVOS ABRIL</t>
  </si>
  <si>
    <t>PAGO MUFACE ABRIL</t>
  </si>
  <si>
    <t>DEVOLUCIONES TRIBUTARIAS AEAT</t>
  </si>
  <si>
    <t>TRF. DE UNIZAR, coste personal 2023 14410/2</t>
  </si>
  <si>
    <t>TRF. DE UNIZAR, coste personal 2023 14410/3</t>
  </si>
  <si>
    <t>TRF. DE UNIZAR, coste personal 2023 286301/2</t>
  </si>
  <si>
    <t>TRF. DE UNIZAR, coste personal 2023 286301/4</t>
  </si>
  <si>
    <t>TRF. DE UNIZAR, coste personal 2023 225360/3</t>
  </si>
  <si>
    <t>TRF. DE UNIZAR, coste personal 2023 286301/3.1</t>
  </si>
  <si>
    <t>TRF. DE UNIZAR, coste personal 2023 225360/1</t>
  </si>
  <si>
    <t>TRF. DE UNIZAR, coste personal 2023 225360/2</t>
  </si>
  <si>
    <t>TRF. DE UNIZAR, coste personal 2023 14410/4</t>
  </si>
  <si>
    <t>TRF. DE IBERCAJA 10023</t>
  </si>
  <si>
    <t>PAGO IRPF ABRIL MOD. 111</t>
  </si>
  <si>
    <t>PAGO IRPF ABRIL MOD. 216</t>
  </si>
  <si>
    <t>PAGO IRPF ABRIL MOD. 123</t>
  </si>
  <si>
    <t>PAGO DERECHOS PASIVOS MAYO</t>
  </si>
  <si>
    <t>PAGO MUFACE MAYO</t>
  </si>
  <si>
    <t>PAGO IRPF MAYO MOD. 216</t>
  </si>
  <si>
    <t>PAGO IRPF MAYO MOD. 111</t>
  </si>
  <si>
    <t>BSCH  ES91 0049-0932-45-2211302294</t>
  </si>
  <si>
    <t>PAGO NÓMINA</t>
  </si>
  <si>
    <t>TPSO. DE 4310</t>
  </si>
  <si>
    <t>LIQUIDACIÓN CONTRATO</t>
  </si>
  <si>
    <t>DEVOL. LIQUIDACIÓN CONTRATO</t>
  </si>
  <si>
    <t>AÑO 2020</t>
  </si>
  <si>
    <t>SALDO A 20/04/2020</t>
  </si>
  <si>
    <t>CANCELACIÓN CTA. CTO 3032</t>
  </si>
  <si>
    <t>TRASPASO A CTA. 4310 SANTANDER</t>
  </si>
  <si>
    <t xml:space="preserve">TRASPASO A CTA. </t>
  </si>
  <si>
    <t>LIQUIDACIÓN CONTRATO 0000215 100</t>
  </si>
  <si>
    <t>COMISIONES Y GASTOS</t>
  </si>
  <si>
    <t>TRANSF. DE IBERCAJA 10023</t>
  </si>
  <si>
    <t>TRASPASO DE SANTANDER 4310</t>
  </si>
  <si>
    <t>TRASPASO A CTA. SNTANDER 4310</t>
  </si>
  <si>
    <t>TRASPASO A SANTANDER 4310</t>
  </si>
  <si>
    <t>TPSO. DE SANTANDER 4310</t>
  </si>
  <si>
    <t>TPSO. DE SANTANDER 4311</t>
  </si>
  <si>
    <t>PAGO MODELO 303 (ERROR)</t>
  </si>
  <si>
    <t>TPSO. DE TESOR 0091</t>
  </si>
  <si>
    <t>CANCELACIÓN CTA. CON ORDEN DE TRASPASO</t>
  </si>
  <si>
    <t>LIQUIDACIÓN BONIFICACIÓN</t>
  </si>
  <si>
    <t>LIQUIDACIÓN CONTRATO 0000215 101</t>
  </si>
  <si>
    <t>TPSO. A 4310</t>
  </si>
  <si>
    <t>TPSO. DE TESOR 4310</t>
  </si>
  <si>
    <t>COMISIÓN MANTENIMIENTO TPV 0049</t>
  </si>
  <si>
    <t>COMISIÓN MANTENIMIENTO TPV 0050</t>
  </si>
  <si>
    <t>RETROCESIÓN COMISIÓN MANTENIMIENTO TPV 0049</t>
  </si>
  <si>
    <t>RETROCESIÓN COMISIÓN MANTENIMIENTO TPV 0050</t>
  </si>
  <si>
    <t>TPSO. INVESTIGACIÓN</t>
  </si>
  <si>
    <t>TPSO. OTRI</t>
  </si>
  <si>
    <t>TPSO. DE CÁTEDRAS</t>
  </si>
  <si>
    <t>TRF. UNIVERSIDAD DE PALERMO</t>
  </si>
  <si>
    <t>Traspaso Desde Cta 0932..2311264724</t>
  </si>
  <si>
    <t>PAGO DERECHOS PASIVOS JUNIO</t>
  </si>
  <si>
    <t>Ingreso 2 cheques (1037,95+142,14)</t>
  </si>
  <si>
    <t>PAGO IRPF JUNIO MOD. 111</t>
  </si>
  <si>
    <t>PAGO IRPF JUNIO MOD. 216</t>
  </si>
  <si>
    <t>TRF. UNIVERSITA DI OTRINO</t>
  </si>
  <si>
    <t>TRF. FOUNDATION FOR RESEARCH AND TECNOLOGY HELLAS</t>
  </si>
  <si>
    <t>PAGO DERECHOS PASIVOS JULIO</t>
  </si>
  <si>
    <t>PAGO MUFACE JULIO</t>
  </si>
  <si>
    <t>PAGO MUFACE JUNIO</t>
  </si>
  <si>
    <t>IMPUESTO 2024 TASAS DEL TESORO</t>
  </si>
  <si>
    <t>TRF. DE EUROGEO. CONCEPTO BALANCE PROYECT TEACHING THE FUTURE</t>
  </si>
  <si>
    <t>PAGO IRPF JULIO MOD. 111</t>
  </si>
  <si>
    <t>PAGO IRPF JULIO MOD. 216</t>
  </si>
  <si>
    <t>TRF. A IBERCAJA 7000</t>
  </si>
  <si>
    <t>PAGO DERECHOS PASIVOS AGOSTO</t>
  </si>
  <si>
    <t>PAGO MUFACE AGOSTO</t>
  </si>
  <si>
    <t>05/08/2024</t>
  </si>
  <si>
    <t>02/08/2024</t>
  </si>
  <si>
    <t>08/08/2024</t>
  </si>
  <si>
    <t>09/08/2024</t>
  </si>
  <si>
    <t>12/08/2024</t>
  </si>
  <si>
    <t>21/08/2024</t>
  </si>
  <si>
    <t>22/08/2024</t>
  </si>
  <si>
    <t>23/08/2024</t>
  </si>
  <si>
    <t>26/08/2024</t>
  </si>
  <si>
    <t>27/08/2024</t>
  </si>
  <si>
    <t>28/08/2024</t>
  </si>
  <si>
    <t>29/08/2024</t>
  </si>
  <si>
    <t>30/08/2024</t>
  </si>
  <si>
    <t>TRASPASO INVESTIGACION</t>
  </si>
  <si>
    <t>TRASPASO DE 10023</t>
  </si>
  <si>
    <t>PAGO IRPF AGOSTO MOD. 111</t>
  </si>
  <si>
    <t>APERTURA ACREEDORES DE CORRETAJES FRA NOTARIO VICENTE MORATÓ IZQUIERDO</t>
  </si>
  <si>
    <t>TRASPASO A 7909 APERTURA CORRETAJES NOTARIO VICENTE MORATÓ IZQUIERDO</t>
  </si>
  <si>
    <t>PAGO DERECHOS PASIVOS SEPTIEMBRE</t>
  </si>
  <si>
    <t>PAGO MUFACE SEPTIEMBRE</t>
  </si>
  <si>
    <t>TRASPASO DE OPE</t>
  </si>
  <si>
    <t>PAGO IRPF SEPTIEMBRE MOD. 111</t>
  </si>
  <si>
    <t>PAGO IRPF SEPTIEMBRE MOD. 216</t>
  </si>
  <si>
    <t>07/10/2024</t>
  </si>
  <si>
    <t>09/10/2024</t>
  </si>
  <si>
    <t>16/10/2024</t>
  </si>
  <si>
    <t>18/10/2024</t>
  </si>
  <si>
    <t>22/10/2024</t>
  </si>
  <si>
    <t>28/10/2024</t>
  </si>
  <si>
    <t>Transferencia De Sepie Programa Erasmus, .</t>
  </si>
  <si>
    <t>Transferencia De Servicio Español Para La Internacionalizacion</t>
  </si>
  <si>
    <t>Pago Erasmus-37becas</t>
  </si>
  <si>
    <t>Transferencia De Servicio Espa Ol Para La Internacionalizacion</t>
  </si>
  <si>
    <t xml:space="preserve">Pago Segundo Pago 50% </t>
  </si>
  <si>
    <t>Transferencia De Convera Uk Limited</t>
  </si>
  <si>
    <t>PAGO DERECHOS PASIVOS OCTUBRE</t>
  </si>
  <si>
    <t>PAGO MUFACE OCTUBRE</t>
  </si>
  <si>
    <t xml:space="preserve">Transferencia De Servicio Espa Ol Para La Internacionalizacionde La, </t>
  </si>
  <si>
    <t>Transferencia de universidad de zaragoza, concepto fesem merlin i-2024/044 sai-cfq-i</t>
  </si>
  <si>
    <t>Transferencia de universidad de zaragoza, concepto fesem merlin i-2024/044 sai-cfq-i.</t>
  </si>
  <si>
    <t>Transferencia de servicio espa ol para la internacionalizacion</t>
  </si>
  <si>
    <t>PAGO IRPF OCTUBRE MOD. 111</t>
  </si>
  <si>
    <t>PAGO IRPF OCTUBRE MOD. 216</t>
  </si>
  <si>
    <t>PAGO IRPF OCTUBRE MOD. 115</t>
  </si>
  <si>
    <t>TRANSFERENCIA DE CAIXA 3102</t>
  </si>
  <si>
    <t>Transferencia De Universita' Studi Di Genova</t>
  </si>
  <si>
    <t>PAGO DERECHOS PASIVOS NOVIEMBRE</t>
  </si>
  <si>
    <t>PAGO MUFACE NOVIEMBRE</t>
  </si>
  <si>
    <t>PAGO MOD. 069 ABOGACÍA GENERAL DEL ESTADO 3 CUATRIMESTRE</t>
  </si>
  <si>
    <t>Transferencia De Servicio Espa Ol Para La Internacionalizacionde La, Referencia: 0049 0932 696 0049344 Concepto /purp/q5018001g /uri/2024-1-es01-ka131-hed-000207811</t>
  </si>
  <si>
    <t>PAGO 216 IRPF NOVIEMBRE</t>
  </si>
  <si>
    <t>PAGO IRPF 111 NOVIEMBRE</t>
  </si>
  <si>
    <t>Transferencia De Servicio Espa Ol Para La Internacionalizacionde La, Concepto 2024-1-es01-ka171-hed-000223554.</t>
  </si>
  <si>
    <t>TPSO. CUENTA DE CREDITO 7909</t>
  </si>
  <si>
    <t>LIQUIDACION DEL CONTRATO</t>
  </si>
  <si>
    <t>TFR DE 10023</t>
  </si>
  <si>
    <r>
      <t>F. Vto.: 0</t>
    </r>
    <r>
      <rPr>
        <b/>
        <sz val="9"/>
        <rFont val="Arial"/>
        <family val="2"/>
      </rPr>
      <t>4/</t>
    </r>
    <r>
      <rPr>
        <b/>
        <sz val="8"/>
        <rFont val="Arial"/>
        <family val="2"/>
      </rPr>
      <t>04/2025</t>
    </r>
  </si>
  <si>
    <t>TRASPASO FIN AÑO</t>
  </si>
  <si>
    <t>23/12/2024</t>
  </si>
  <si>
    <t>24/12/2024</t>
  </si>
  <si>
    <t>30/12/2024</t>
  </si>
  <si>
    <t>Liquidacion Del Contrato 0001139 300</t>
  </si>
  <si>
    <t>Modificacion De Liquidacion Del Contrato 0001139 300</t>
  </si>
  <si>
    <t>31/12/2024</t>
  </si>
  <si>
    <t>Transferencia De Universidad De Zaragoza, Concepto Saldos A Cero.</t>
  </si>
  <si>
    <t>BSCH 4310</t>
  </si>
  <si>
    <t xml:space="preserve">DEVOL. NÓMINA DIC. </t>
  </si>
  <si>
    <t>DEVOL. NÓMINA ABRIL 2024.</t>
  </si>
  <si>
    <t>TRF. NOMINA DEVUELTA</t>
  </si>
  <si>
    <t xml:space="preserve">DEVOL. NÓMINA MAYO24 </t>
  </si>
  <si>
    <t xml:space="preserve">DEVOL. NOMINA AGOSTO 24 </t>
  </si>
  <si>
    <t>DEVOLUCION TRANSFERENCIANOMINA OCTUBRE 2024</t>
  </si>
  <si>
    <t xml:space="preserve">TRANSFERENCIA DEVUELTA NOMINA OCTUBRE </t>
  </si>
  <si>
    <t>SANTANDER (CREDITO) 7909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</si>
</sst>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"/>
    <numFmt numFmtId="165" formatCode="#,###.00"/>
  </numFmts>
  <fonts count="19">
    <font>
      <sz val="11"/>
      <color rgb="FF000000"/>
      <name val="Calibri"/>
      <family val="2"/>
      <charset val="1"/>
    </font>
    <font>
      <sz val="8"/>
      <color rgb="FF333333"/>
      <name val="Times New Roman"/>
      <family val="1"/>
      <charset val="1"/>
    </font>
    <font>
      <sz val="8"/>
      <name val="Times New Roman"/>
      <family val="1"/>
      <charset val="1"/>
    </font>
    <font>
      <sz val="8"/>
      <color rgb="FFFF0000"/>
      <name val="Times New Roman"/>
      <family val="1"/>
      <charset val="1"/>
    </font>
    <font>
      <b/>
      <sz val="8"/>
      <name val="Times New Roman"/>
      <family val="1"/>
      <charset val="1"/>
    </font>
    <font>
      <b/>
      <sz val="8"/>
      <color rgb="FF333333"/>
      <name val="Times New Roman"/>
      <family val="1"/>
      <charset val="1"/>
    </font>
    <font>
      <sz val="9"/>
      <name val="Calibri"/>
      <family val="2"/>
      <charset val="1"/>
    </font>
    <font>
      <sz val="9"/>
      <color rgb="FF333333"/>
      <name val="Calibri"/>
      <family val="2"/>
      <charset val="1"/>
    </font>
    <font>
      <sz val="8"/>
      <name val="Geneva"/>
      <family val="2"/>
      <charset val="1"/>
    </font>
    <font>
      <sz val="8"/>
      <color rgb="FF666666"/>
      <name val="Times New Roman"/>
      <family val="1"/>
      <charset val="1"/>
    </font>
    <font>
      <sz val="8"/>
      <name val="Calibri"/>
      <family val="2"/>
    </font>
    <font>
      <sz val="8"/>
      <name val="Calibri"/>
      <family val="2"/>
    </font>
    <font>
      <sz val="9"/>
      <name val="Arial"/>
      <family val="2"/>
    </font>
    <font>
      <sz val="8"/>
      <color rgb="FF33333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4A4A4A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1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4" fillId="0" borderId="0" xfId="0" applyNumberFormat="1" applyFont="1"/>
    <xf numFmtId="164" fontId="1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4" fontId="5" fillId="0" borderId="2" xfId="0" applyNumberFormat="1" applyFont="1" applyBorder="1"/>
    <xf numFmtId="164" fontId="1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3" fontId="2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9" fillId="0" borderId="0" xfId="0" applyFont="1"/>
    <xf numFmtId="4" fontId="9" fillId="0" borderId="0" xfId="0" applyNumberFormat="1" applyFont="1"/>
    <xf numFmtId="4" fontId="2" fillId="0" borderId="0" xfId="0" applyNumberFormat="1" applyFont="1" applyFill="1"/>
    <xf numFmtId="14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4" fontId="2" fillId="2" borderId="0" xfId="0" applyNumberFormat="1" applyFont="1" applyFill="1"/>
    <xf numFmtId="0" fontId="11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/>
    </xf>
    <xf numFmtId="165" fontId="12" fillId="0" borderId="0" xfId="0" applyNumberFormat="1" applyFont="1" applyFill="1"/>
    <xf numFmtId="4" fontId="14" fillId="0" borderId="1" xfId="0" applyNumberFormat="1" applyFont="1" applyBorder="1"/>
    <xf numFmtId="4" fontId="14" fillId="0" borderId="0" xfId="0" applyNumberFormat="1" applyFont="1"/>
    <xf numFmtId="4" fontId="15" fillId="0" borderId="0" xfId="0" applyNumberFormat="1" applyFont="1"/>
    <xf numFmtId="0" fontId="15" fillId="0" borderId="0" xfId="0" applyFont="1"/>
    <xf numFmtId="4" fontId="14" fillId="0" borderId="2" xfId="0" applyNumberFormat="1" applyFont="1" applyBorder="1"/>
    <xf numFmtId="3" fontId="14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5" fillId="0" borderId="0" xfId="0" applyNumberFormat="1" applyFont="1" applyFill="1"/>
    <xf numFmtId="0" fontId="14" fillId="0" borderId="1" xfId="0" applyFont="1" applyFill="1" applyBorder="1"/>
    <xf numFmtId="4" fontId="14" fillId="0" borderId="1" xfId="0" applyNumberFormat="1" applyFont="1" applyFill="1" applyBorder="1"/>
    <xf numFmtId="4" fontId="14" fillId="0" borderId="0" xfId="0" applyNumberFormat="1" applyFont="1" applyFill="1"/>
    <xf numFmtId="0" fontId="15" fillId="0" borderId="0" xfId="0" applyFont="1" applyFill="1"/>
    <xf numFmtId="0" fontId="14" fillId="0" borderId="2" xfId="0" applyFont="1" applyFill="1" applyBorder="1"/>
    <xf numFmtId="4" fontId="14" fillId="0" borderId="2" xfId="0" applyNumberFormat="1" applyFont="1" applyFill="1" applyBorder="1"/>
    <xf numFmtId="3" fontId="14" fillId="0" borderId="3" xfId="0" applyNumberFormat="1" applyFont="1" applyFill="1" applyBorder="1" applyAlignment="1">
      <alignment horizontal="center"/>
    </xf>
    <xf numFmtId="4" fontId="14" fillId="0" borderId="3" xfId="0" applyNumberFormat="1" applyFont="1" applyFill="1" applyBorder="1" applyAlignment="1">
      <alignment horizontal="center"/>
    </xf>
    <xf numFmtId="3" fontId="15" fillId="0" borderId="0" xfId="0" applyNumberFormat="1" applyFont="1" applyFill="1"/>
    <xf numFmtId="0" fontId="15" fillId="0" borderId="0" xfId="0" applyFont="1" applyFill="1" applyAlignment="1">
      <alignment horizontal="left" vertical="center"/>
    </xf>
    <xf numFmtId="4" fontId="15" fillId="0" borderId="0" xfId="0" applyNumberFormat="1" applyFont="1" applyFill="1" applyAlignment="1">
      <alignment horizontal="right" vertical="center"/>
    </xf>
    <xf numFmtId="14" fontId="14" fillId="0" borderId="1" xfId="0" applyNumberFormat="1" applyFont="1" applyBorder="1"/>
    <xf numFmtId="3" fontId="14" fillId="0" borderId="1" xfId="0" applyNumberFormat="1" applyFont="1" applyBorder="1"/>
    <xf numFmtId="14" fontId="14" fillId="0" borderId="2" xfId="0" applyNumberFormat="1" applyFont="1" applyBorder="1"/>
    <xf numFmtId="3" fontId="14" fillId="0" borderId="2" xfId="0" applyNumberFormat="1" applyFont="1" applyBorder="1"/>
    <xf numFmtId="14" fontId="14" fillId="0" borderId="3" xfId="0" applyNumberFormat="1" applyFont="1" applyBorder="1" applyAlignment="1">
      <alignment horizontal="center"/>
    </xf>
    <xf numFmtId="14" fontId="15" fillId="0" borderId="0" xfId="0" applyNumberFormat="1" applyFont="1"/>
    <xf numFmtId="0" fontId="13" fillId="0" borderId="0" xfId="0" applyFont="1"/>
    <xf numFmtId="4" fontId="17" fillId="0" borderId="0" xfId="0" applyNumberFormat="1" applyFont="1"/>
    <xf numFmtId="14" fontId="15" fillId="0" borderId="0" xfId="0" applyNumberFormat="1" applyFont="1" applyAlignment="1">
      <alignment horizontal="right"/>
    </xf>
    <xf numFmtId="164" fontId="15" fillId="0" borderId="1" xfId="0" applyNumberFormat="1" applyFont="1" applyFill="1" applyBorder="1" applyAlignment="1">
      <alignment horizontal="right"/>
    </xf>
    <xf numFmtId="164" fontId="15" fillId="0" borderId="2" xfId="0" applyNumberFormat="1" applyFont="1" applyFill="1" applyBorder="1" applyAlignment="1">
      <alignment horizontal="right"/>
    </xf>
    <xf numFmtId="164" fontId="14" fillId="0" borderId="3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right"/>
    </xf>
    <xf numFmtId="4" fontId="18" fillId="0" borderId="0" xfId="0" applyNumberFormat="1" applyFont="1" applyFill="1"/>
    <xf numFmtId="0" fontId="18" fillId="0" borderId="0" xfId="0" applyFont="1" applyFill="1"/>
    <xf numFmtId="0" fontId="4" fillId="0" borderId="1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444444"/>
      <rgbColor rgb="FF993300"/>
      <rgbColor rgb="FF993366"/>
      <rgbColor rgb="FF4A4A4A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2"/>
  <sheetViews>
    <sheetView tabSelected="1" topLeftCell="A2" zoomScale="130" zoomScaleNormal="130" workbookViewId="0">
      <selection activeCell="B25" sqref="B25"/>
    </sheetView>
  </sheetViews>
  <sheetFormatPr baseColWidth="10" defaultColWidth="9.5546875" defaultRowHeight="10.199999999999999"/>
  <cols>
    <col min="1" max="1" width="9.5546875" style="1"/>
    <col min="2" max="2" width="36.109375" style="2" customWidth="1"/>
    <col min="3" max="3" width="29" style="3" customWidth="1"/>
    <col min="4" max="4" width="11.5546875" style="4" customWidth="1"/>
    <col min="5" max="5" width="11.33203125" style="5" customWidth="1"/>
    <col min="6" max="6" width="11.109375" style="4" customWidth="1"/>
    <col min="7" max="7" width="9.88671875" style="2" customWidth="1"/>
    <col min="8" max="8" width="10.44140625" style="4" customWidth="1"/>
    <col min="9" max="9" width="15.5546875" style="2" customWidth="1"/>
    <col min="10" max="257" width="9.5546875" style="2"/>
    <col min="258" max="258" width="53.44140625" style="2" customWidth="1"/>
    <col min="259" max="259" width="44" style="2" customWidth="1"/>
    <col min="260" max="260" width="11.33203125" style="2" customWidth="1"/>
    <col min="261" max="261" width="13.109375" style="2" customWidth="1"/>
    <col min="262" max="262" width="15.33203125" style="2" customWidth="1"/>
    <col min="263" max="263" width="9.88671875" style="2" customWidth="1"/>
    <col min="264" max="264" width="10.44140625" style="2" customWidth="1"/>
    <col min="265" max="265" width="15.5546875" style="2" customWidth="1"/>
    <col min="266" max="513" width="9.5546875" style="2"/>
    <col min="514" max="514" width="53.44140625" style="2" customWidth="1"/>
    <col min="515" max="515" width="44" style="2" customWidth="1"/>
    <col min="516" max="516" width="11.33203125" style="2" customWidth="1"/>
    <col min="517" max="517" width="13.109375" style="2" customWidth="1"/>
    <col min="518" max="518" width="15.33203125" style="2" customWidth="1"/>
    <col min="519" max="519" width="9.88671875" style="2" customWidth="1"/>
    <col min="520" max="520" width="10.44140625" style="2" customWidth="1"/>
    <col min="521" max="521" width="15.5546875" style="2" customWidth="1"/>
    <col min="522" max="769" width="9.5546875" style="2"/>
    <col min="770" max="770" width="53.44140625" style="2" customWidth="1"/>
    <col min="771" max="771" width="44" style="2" customWidth="1"/>
    <col min="772" max="772" width="11.33203125" style="2" customWidth="1"/>
    <col min="773" max="773" width="13.109375" style="2" customWidth="1"/>
    <col min="774" max="774" width="15.33203125" style="2" customWidth="1"/>
    <col min="775" max="775" width="9.88671875" style="2" customWidth="1"/>
    <col min="776" max="776" width="10.44140625" style="2" customWidth="1"/>
    <col min="777" max="777" width="15.5546875" style="2" customWidth="1"/>
    <col min="778" max="1025" width="9.5546875" style="2"/>
    <col min="1026" max="1026" width="53.44140625" style="2" customWidth="1"/>
    <col min="1027" max="1027" width="44" style="2" customWidth="1"/>
    <col min="1028" max="1028" width="11.33203125" style="2" customWidth="1"/>
    <col min="1029" max="1029" width="13.109375" style="2" customWidth="1"/>
    <col min="1030" max="1030" width="15.33203125" style="2" customWidth="1"/>
    <col min="1031" max="1031" width="9.88671875" style="2" customWidth="1"/>
    <col min="1032" max="1032" width="10.44140625" style="2" customWidth="1"/>
    <col min="1033" max="1033" width="15.5546875" style="2" customWidth="1"/>
    <col min="1034" max="1281" width="9.5546875" style="2"/>
    <col min="1282" max="1282" width="53.44140625" style="2" customWidth="1"/>
    <col min="1283" max="1283" width="44" style="2" customWidth="1"/>
    <col min="1284" max="1284" width="11.33203125" style="2" customWidth="1"/>
    <col min="1285" max="1285" width="13.109375" style="2" customWidth="1"/>
    <col min="1286" max="1286" width="15.33203125" style="2" customWidth="1"/>
    <col min="1287" max="1287" width="9.88671875" style="2" customWidth="1"/>
    <col min="1288" max="1288" width="10.44140625" style="2" customWidth="1"/>
    <col min="1289" max="1289" width="15.5546875" style="2" customWidth="1"/>
    <col min="1290" max="1537" width="9.5546875" style="2"/>
    <col min="1538" max="1538" width="53.44140625" style="2" customWidth="1"/>
    <col min="1539" max="1539" width="44" style="2" customWidth="1"/>
    <col min="1540" max="1540" width="11.33203125" style="2" customWidth="1"/>
    <col min="1541" max="1541" width="13.109375" style="2" customWidth="1"/>
    <col min="1542" max="1542" width="15.33203125" style="2" customWidth="1"/>
    <col min="1543" max="1543" width="9.88671875" style="2" customWidth="1"/>
    <col min="1544" max="1544" width="10.44140625" style="2" customWidth="1"/>
    <col min="1545" max="1545" width="15.5546875" style="2" customWidth="1"/>
    <col min="1546" max="1793" width="9.5546875" style="2"/>
    <col min="1794" max="1794" width="53.44140625" style="2" customWidth="1"/>
    <col min="1795" max="1795" width="44" style="2" customWidth="1"/>
    <col min="1796" max="1796" width="11.33203125" style="2" customWidth="1"/>
    <col min="1797" max="1797" width="13.109375" style="2" customWidth="1"/>
    <col min="1798" max="1798" width="15.33203125" style="2" customWidth="1"/>
    <col min="1799" max="1799" width="9.88671875" style="2" customWidth="1"/>
    <col min="1800" max="1800" width="10.44140625" style="2" customWidth="1"/>
    <col min="1801" max="1801" width="15.5546875" style="2" customWidth="1"/>
    <col min="1802" max="2049" width="9.5546875" style="2"/>
    <col min="2050" max="2050" width="53.44140625" style="2" customWidth="1"/>
    <col min="2051" max="2051" width="44" style="2" customWidth="1"/>
    <col min="2052" max="2052" width="11.33203125" style="2" customWidth="1"/>
    <col min="2053" max="2053" width="13.109375" style="2" customWidth="1"/>
    <col min="2054" max="2054" width="15.33203125" style="2" customWidth="1"/>
    <col min="2055" max="2055" width="9.88671875" style="2" customWidth="1"/>
    <col min="2056" max="2056" width="10.44140625" style="2" customWidth="1"/>
    <col min="2057" max="2057" width="15.5546875" style="2" customWidth="1"/>
    <col min="2058" max="2305" width="9.5546875" style="2"/>
    <col min="2306" max="2306" width="53.44140625" style="2" customWidth="1"/>
    <col min="2307" max="2307" width="44" style="2" customWidth="1"/>
    <col min="2308" max="2308" width="11.33203125" style="2" customWidth="1"/>
    <col min="2309" max="2309" width="13.109375" style="2" customWidth="1"/>
    <col min="2310" max="2310" width="15.33203125" style="2" customWidth="1"/>
    <col min="2311" max="2311" width="9.88671875" style="2" customWidth="1"/>
    <col min="2312" max="2312" width="10.44140625" style="2" customWidth="1"/>
    <col min="2313" max="2313" width="15.5546875" style="2" customWidth="1"/>
    <col min="2314" max="2561" width="9.5546875" style="2"/>
    <col min="2562" max="2562" width="53.44140625" style="2" customWidth="1"/>
    <col min="2563" max="2563" width="44" style="2" customWidth="1"/>
    <col min="2564" max="2564" width="11.33203125" style="2" customWidth="1"/>
    <col min="2565" max="2565" width="13.109375" style="2" customWidth="1"/>
    <col min="2566" max="2566" width="15.33203125" style="2" customWidth="1"/>
    <col min="2567" max="2567" width="9.88671875" style="2" customWidth="1"/>
    <col min="2568" max="2568" width="10.44140625" style="2" customWidth="1"/>
    <col min="2569" max="2569" width="15.5546875" style="2" customWidth="1"/>
    <col min="2570" max="2817" width="9.5546875" style="2"/>
    <col min="2818" max="2818" width="53.44140625" style="2" customWidth="1"/>
    <col min="2819" max="2819" width="44" style="2" customWidth="1"/>
    <col min="2820" max="2820" width="11.33203125" style="2" customWidth="1"/>
    <col min="2821" max="2821" width="13.109375" style="2" customWidth="1"/>
    <col min="2822" max="2822" width="15.33203125" style="2" customWidth="1"/>
    <col min="2823" max="2823" width="9.88671875" style="2" customWidth="1"/>
    <col min="2824" max="2824" width="10.44140625" style="2" customWidth="1"/>
    <col min="2825" max="2825" width="15.5546875" style="2" customWidth="1"/>
    <col min="2826" max="3073" width="9.5546875" style="2"/>
    <col min="3074" max="3074" width="53.44140625" style="2" customWidth="1"/>
    <col min="3075" max="3075" width="44" style="2" customWidth="1"/>
    <col min="3076" max="3076" width="11.33203125" style="2" customWidth="1"/>
    <col min="3077" max="3077" width="13.109375" style="2" customWidth="1"/>
    <col min="3078" max="3078" width="15.33203125" style="2" customWidth="1"/>
    <col min="3079" max="3079" width="9.88671875" style="2" customWidth="1"/>
    <col min="3080" max="3080" width="10.44140625" style="2" customWidth="1"/>
    <col min="3081" max="3081" width="15.5546875" style="2" customWidth="1"/>
    <col min="3082" max="3329" width="9.5546875" style="2"/>
    <col min="3330" max="3330" width="53.44140625" style="2" customWidth="1"/>
    <col min="3331" max="3331" width="44" style="2" customWidth="1"/>
    <col min="3332" max="3332" width="11.33203125" style="2" customWidth="1"/>
    <col min="3333" max="3333" width="13.109375" style="2" customWidth="1"/>
    <col min="3334" max="3334" width="15.33203125" style="2" customWidth="1"/>
    <col min="3335" max="3335" width="9.88671875" style="2" customWidth="1"/>
    <col min="3336" max="3336" width="10.44140625" style="2" customWidth="1"/>
    <col min="3337" max="3337" width="15.5546875" style="2" customWidth="1"/>
    <col min="3338" max="3585" width="9.5546875" style="2"/>
    <col min="3586" max="3586" width="53.44140625" style="2" customWidth="1"/>
    <col min="3587" max="3587" width="44" style="2" customWidth="1"/>
    <col min="3588" max="3588" width="11.33203125" style="2" customWidth="1"/>
    <col min="3589" max="3589" width="13.109375" style="2" customWidth="1"/>
    <col min="3590" max="3590" width="15.33203125" style="2" customWidth="1"/>
    <col min="3591" max="3591" width="9.88671875" style="2" customWidth="1"/>
    <col min="3592" max="3592" width="10.44140625" style="2" customWidth="1"/>
    <col min="3593" max="3593" width="15.5546875" style="2" customWidth="1"/>
    <col min="3594" max="3841" width="9.5546875" style="2"/>
    <col min="3842" max="3842" width="53.44140625" style="2" customWidth="1"/>
    <col min="3843" max="3843" width="44" style="2" customWidth="1"/>
    <col min="3844" max="3844" width="11.33203125" style="2" customWidth="1"/>
    <col min="3845" max="3845" width="13.109375" style="2" customWidth="1"/>
    <col min="3846" max="3846" width="15.33203125" style="2" customWidth="1"/>
    <col min="3847" max="3847" width="9.88671875" style="2" customWidth="1"/>
    <col min="3848" max="3848" width="10.44140625" style="2" customWidth="1"/>
    <col min="3849" max="3849" width="15.5546875" style="2" customWidth="1"/>
    <col min="3850" max="4097" width="9.5546875" style="2"/>
    <col min="4098" max="4098" width="53.44140625" style="2" customWidth="1"/>
    <col min="4099" max="4099" width="44" style="2" customWidth="1"/>
    <col min="4100" max="4100" width="11.33203125" style="2" customWidth="1"/>
    <col min="4101" max="4101" width="13.109375" style="2" customWidth="1"/>
    <col min="4102" max="4102" width="15.33203125" style="2" customWidth="1"/>
    <col min="4103" max="4103" width="9.88671875" style="2" customWidth="1"/>
    <col min="4104" max="4104" width="10.44140625" style="2" customWidth="1"/>
    <col min="4105" max="4105" width="15.5546875" style="2" customWidth="1"/>
    <col min="4106" max="4353" width="9.5546875" style="2"/>
    <col min="4354" max="4354" width="53.44140625" style="2" customWidth="1"/>
    <col min="4355" max="4355" width="44" style="2" customWidth="1"/>
    <col min="4356" max="4356" width="11.33203125" style="2" customWidth="1"/>
    <col min="4357" max="4357" width="13.109375" style="2" customWidth="1"/>
    <col min="4358" max="4358" width="15.33203125" style="2" customWidth="1"/>
    <col min="4359" max="4359" width="9.88671875" style="2" customWidth="1"/>
    <col min="4360" max="4360" width="10.44140625" style="2" customWidth="1"/>
    <col min="4361" max="4361" width="15.5546875" style="2" customWidth="1"/>
    <col min="4362" max="4609" width="9.5546875" style="2"/>
    <col min="4610" max="4610" width="53.44140625" style="2" customWidth="1"/>
    <col min="4611" max="4611" width="44" style="2" customWidth="1"/>
    <col min="4612" max="4612" width="11.33203125" style="2" customWidth="1"/>
    <col min="4613" max="4613" width="13.109375" style="2" customWidth="1"/>
    <col min="4614" max="4614" width="15.33203125" style="2" customWidth="1"/>
    <col min="4615" max="4615" width="9.88671875" style="2" customWidth="1"/>
    <col min="4616" max="4616" width="10.44140625" style="2" customWidth="1"/>
    <col min="4617" max="4617" width="15.5546875" style="2" customWidth="1"/>
    <col min="4618" max="4865" width="9.5546875" style="2"/>
    <col min="4866" max="4866" width="53.44140625" style="2" customWidth="1"/>
    <col min="4867" max="4867" width="44" style="2" customWidth="1"/>
    <col min="4868" max="4868" width="11.33203125" style="2" customWidth="1"/>
    <col min="4869" max="4869" width="13.109375" style="2" customWidth="1"/>
    <col min="4870" max="4870" width="15.33203125" style="2" customWidth="1"/>
    <col min="4871" max="4871" width="9.88671875" style="2" customWidth="1"/>
    <col min="4872" max="4872" width="10.44140625" style="2" customWidth="1"/>
    <col min="4873" max="4873" width="15.5546875" style="2" customWidth="1"/>
    <col min="4874" max="5121" width="9.5546875" style="2"/>
    <col min="5122" max="5122" width="53.44140625" style="2" customWidth="1"/>
    <col min="5123" max="5123" width="44" style="2" customWidth="1"/>
    <col min="5124" max="5124" width="11.33203125" style="2" customWidth="1"/>
    <col min="5125" max="5125" width="13.109375" style="2" customWidth="1"/>
    <col min="5126" max="5126" width="15.33203125" style="2" customWidth="1"/>
    <col min="5127" max="5127" width="9.88671875" style="2" customWidth="1"/>
    <col min="5128" max="5128" width="10.44140625" style="2" customWidth="1"/>
    <col min="5129" max="5129" width="15.5546875" style="2" customWidth="1"/>
    <col min="5130" max="5377" width="9.5546875" style="2"/>
    <col min="5378" max="5378" width="53.44140625" style="2" customWidth="1"/>
    <col min="5379" max="5379" width="44" style="2" customWidth="1"/>
    <col min="5380" max="5380" width="11.33203125" style="2" customWidth="1"/>
    <col min="5381" max="5381" width="13.109375" style="2" customWidth="1"/>
    <col min="5382" max="5382" width="15.33203125" style="2" customWidth="1"/>
    <col min="5383" max="5383" width="9.88671875" style="2" customWidth="1"/>
    <col min="5384" max="5384" width="10.44140625" style="2" customWidth="1"/>
    <col min="5385" max="5385" width="15.5546875" style="2" customWidth="1"/>
    <col min="5386" max="5633" width="9.5546875" style="2"/>
    <col min="5634" max="5634" width="53.44140625" style="2" customWidth="1"/>
    <col min="5635" max="5635" width="44" style="2" customWidth="1"/>
    <col min="5636" max="5636" width="11.33203125" style="2" customWidth="1"/>
    <col min="5637" max="5637" width="13.109375" style="2" customWidth="1"/>
    <col min="5638" max="5638" width="15.33203125" style="2" customWidth="1"/>
    <col min="5639" max="5639" width="9.88671875" style="2" customWidth="1"/>
    <col min="5640" max="5640" width="10.44140625" style="2" customWidth="1"/>
    <col min="5641" max="5641" width="15.5546875" style="2" customWidth="1"/>
    <col min="5642" max="5889" width="9.5546875" style="2"/>
    <col min="5890" max="5890" width="53.44140625" style="2" customWidth="1"/>
    <col min="5891" max="5891" width="44" style="2" customWidth="1"/>
    <col min="5892" max="5892" width="11.33203125" style="2" customWidth="1"/>
    <col min="5893" max="5893" width="13.109375" style="2" customWidth="1"/>
    <col min="5894" max="5894" width="15.33203125" style="2" customWidth="1"/>
    <col min="5895" max="5895" width="9.88671875" style="2" customWidth="1"/>
    <col min="5896" max="5896" width="10.44140625" style="2" customWidth="1"/>
    <col min="5897" max="5897" width="15.5546875" style="2" customWidth="1"/>
    <col min="5898" max="6145" width="9.5546875" style="2"/>
    <col min="6146" max="6146" width="53.44140625" style="2" customWidth="1"/>
    <col min="6147" max="6147" width="44" style="2" customWidth="1"/>
    <col min="6148" max="6148" width="11.33203125" style="2" customWidth="1"/>
    <col min="6149" max="6149" width="13.109375" style="2" customWidth="1"/>
    <col min="6150" max="6150" width="15.33203125" style="2" customWidth="1"/>
    <col min="6151" max="6151" width="9.88671875" style="2" customWidth="1"/>
    <col min="6152" max="6152" width="10.44140625" style="2" customWidth="1"/>
    <col min="6153" max="6153" width="15.5546875" style="2" customWidth="1"/>
    <col min="6154" max="6401" width="9.5546875" style="2"/>
    <col min="6402" max="6402" width="53.44140625" style="2" customWidth="1"/>
    <col min="6403" max="6403" width="44" style="2" customWidth="1"/>
    <col min="6404" max="6404" width="11.33203125" style="2" customWidth="1"/>
    <col min="6405" max="6405" width="13.109375" style="2" customWidth="1"/>
    <col min="6406" max="6406" width="15.33203125" style="2" customWidth="1"/>
    <col min="6407" max="6407" width="9.88671875" style="2" customWidth="1"/>
    <col min="6408" max="6408" width="10.44140625" style="2" customWidth="1"/>
    <col min="6409" max="6409" width="15.5546875" style="2" customWidth="1"/>
    <col min="6410" max="6657" width="9.5546875" style="2"/>
    <col min="6658" max="6658" width="53.44140625" style="2" customWidth="1"/>
    <col min="6659" max="6659" width="44" style="2" customWidth="1"/>
    <col min="6660" max="6660" width="11.33203125" style="2" customWidth="1"/>
    <col min="6661" max="6661" width="13.109375" style="2" customWidth="1"/>
    <col min="6662" max="6662" width="15.33203125" style="2" customWidth="1"/>
    <col min="6663" max="6663" width="9.88671875" style="2" customWidth="1"/>
    <col min="6664" max="6664" width="10.44140625" style="2" customWidth="1"/>
    <col min="6665" max="6665" width="15.5546875" style="2" customWidth="1"/>
    <col min="6666" max="6913" width="9.5546875" style="2"/>
    <col min="6914" max="6914" width="53.44140625" style="2" customWidth="1"/>
    <col min="6915" max="6915" width="44" style="2" customWidth="1"/>
    <col min="6916" max="6916" width="11.33203125" style="2" customWidth="1"/>
    <col min="6917" max="6917" width="13.109375" style="2" customWidth="1"/>
    <col min="6918" max="6918" width="15.33203125" style="2" customWidth="1"/>
    <col min="6919" max="6919" width="9.88671875" style="2" customWidth="1"/>
    <col min="6920" max="6920" width="10.44140625" style="2" customWidth="1"/>
    <col min="6921" max="6921" width="15.5546875" style="2" customWidth="1"/>
    <col min="6922" max="7169" width="9.5546875" style="2"/>
    <col min="7170" max="7170" width="53.44140625" style="2" customWidth="1"/>
    <col min="7171" max="7171" width="44" style="2" customWidth="1"/>
    <col min="7172" max="7172" width="11.33203125" style="2" customWidth="1"/>
    <col min="7173" max="7173" width="13.109375" style="2" customWidth="1"/>
    <col min="7174" max="7174" width="15.33203125" style="2" customWidth="1"/>
    <col min="7175" max="7175" width="9.88671875" style="2" customWidth="1"/>
    <col min="7176" max="7176" width="10.44140625" style="2" customWidth="1"/>
    <col min="7177" max="7177" width="15.5546875" style="2" customWidth="1"/>
    <col min="7178" max="7425" width="9.5546875" style="2"/>
    <col min="7426" max="7426" width="53.44140625" style="2" customWidth="1"/>
    <col min="7427" max="7427" width="44" style="2" customWidth="1"/>
    <col min="7428" max="7428" width="11.33203125" style="2" customWidth="1"/>
    <col min="7429" max="7429" width="13.109375" style="2" customWidth="1"/>
    <col min="7430" max="7430" width="15.33203125" style="2" customWidth="1"/>
    <col min="7431" max="7431" width="9.88671875" style="2" customWidth="1"/>
    <col min="7432" max="7432" width="10.44140625" style="2" customWidth="1"/>
    <col min="7433" max="7433" width="15.5546875" style="2" customWidth="1"/>
    <col min="7434" max="7681" width="9.5546875" style="2"/>
    <col min="7682" max="7682" width="53.44140625" style="2" customWidth="1"/>
    <col min="7683" max="7683" width="44" style="2" customWidth="1"/>
    <col min="7684" max="7684" width="11.33203125" style="2" customWidth="1"/>
    <col min="7685" max="7685" width="13.109375" style="2" customWidth="1"/>
    <col min="7686" max="7686" width="15.33203125" style="2" customWidth="1"/>
    <col min="7687" max="7687" width="9.88671875" style="2" customWidth="1"/>
    <col min="7688" max="7688" width="10.44140625" style="2" customWidth="1"/>
    <col min="7689" max="7689" width="15.5546875" style="2" customWidth="1"/>
    <col min="7690" max="7937" width="9.5546875" style="2"/>
    <col min="7938" max="7938" width="53.44140625" style="2" customWidth="1"/>
    <col min="7939" max="7939" width="44" style="2" customWidth="1"/>
    <col min="7940" max="7940" width="11.33203125" style="2" customWidth="1"/>
    <col min="7941" max="7941" width="13.109375" style="2" customWidth="1"/>
    <col min="7942" max="7942" width="15.33203125" style="2" customWidth="1"/>
    <col min="7943" max="7943" width="9.88671875" style="2" customWidth="1"/>
    <col min="7944" max="7944" width="10.44140625" style="2" customWidth="1"/>
    <col min="7945" max="7945" width="15.5546875" style="2" customWidth="1"/>
    <col min="7946" max="8193" width="9.5546875" style="2"/>
    <col min="8194" max="8194" width="53.44140625" style="2" customWidth="1"/>
    <col min="8195" max="8195" width="44" style="2" customWidth="1"/>
    <col min="8196" max="8196" width="11.33203125" style="2" customWidth="1"/>
    <col min="8197" max="8197" width="13.109375" style="2" customWidth="1"/>
    <col min="8198" max="8198" width="15.33203125" style="2" customWidth="1"/>
    <col min="8199" max="8199" width="9.88671875" style="2" customWidth="1"/>
    <col min="8200" max="8200" width="10.44140625" style="2" customWidth="1"/>
    <col min="8201" max="8201" width="15.5546875" style="2" customWidth="1"/>
    <col min="8202" max="8449" width="9.5546875" style="2"/>
    <col min="8450" max="8450" width="53.44140625" style="2" customWidth="1"/>
    <col min="8451" max="8451" width="44" style="2" customWidth="1"/>
    <col min="8452" max="8452" width="11.33203125" style="2" customWidth="1"/>
    <col min="8453" max="8453" width="13.109375" style="2" customWidth="1"/>
    <col min="8454" max="8454" width="15.33203125" style="2" customWidth="1"/>
    <col min="8455" max="8455" width="9.88671875" style="2" customWidth="1"/>
    <col min="8456" max="8456" width="10.44140625" style="2" customWidth="1"/>
    <col min="8457" max="8457" width="15.5546875" style="2" customWidth="1"/>
    <col min="8458" max="8705" width="9.5546875" style="2"/>
    <col min="8706" max="8706" width="53.44140625" style="2" customWidth="1"/>
    <col min="8707" max="8707" width="44" style="2" customWidth="1"/>
    <col min="8708" max="8708" width="11.33203125" style="2" customWidth="1"/>
    <col min="8709" max="8709" width="13.109375" style="2" customWidth="1"/>
    <col min="8710" max="8710" width="15.33203125" style="2" customWidth="1"/>
    <col min="8711" max="8711" width="9.88671875" style="2" customWidth="1"/>
    <col min="8712" max="8712" width="10.44140625" style="2" customWidth="1"/>
    <col min="8713" max="8713" width="15.5546875" style="2" customWidth="1"/>
    <col min="8714" max="8961" width="9.5546875" style="2"/>
    <col min="8962" max="8962" width="53.44140625" style="2" customWidth="1"/>
    <col min="8963" max="8963" width="44" style="2" customWidth="1"/>
    <col min="8964" max="8964" width="11.33203125" style="2" customWidth="1"/>
    <col min="8965" max="8965" width="13.109375" style="2" customWidth="1"/>
    <col min="8966" max="8966" width="15.33203125" style="2" customWidth="1"/>
    <col min="8967" max="8967" width="9.88671875" style="2" customWidth="1"/>
    <col min="8968" max="8968" width="10.44140625" style="2" customWidth="1"/>
    <col min="8969" max="8969" width="15.5546875" style="2" customWidth="1"/>
    <col min="8970" max="9217" width="9.5546875" style="2"/>
    <col min="9218" max="9218" width="53.44140625" style="2" customWidth="1"/>
    <col min="9219" max="9219" width="44" style="2" customWidth="1"/>
    <col min="9220" max="9220" width="11.33203125" style="2" customWidth="1"/>
    <col min="9221" max="9221" width="13.109375" style="2" customWidth="1"/>
    <col min="9222" max="9222" width="15.33203125" style="2" customWidth="1"/>
    <col min="9223" max="9223" width="9.88671875" style="2" customWidth="1"/>
    <col min="9224" max="9224" width="10.44140625" style="2" customWidth="1"/>
    <col min="9225" max="9225" width="15.5546875" style="2" customWidth="1"/>
    <col min="9226" max="9473" width="9.5546875" style="2"/>
    <col min="9474" max="9474" width="53.44140625" style="2" customWidth="1"/>
    <col min="9475" max="9475" width="44" style="2" customWidth="1"/>
    <col min="9476" max="9476" width="11.33203125" style="2" customWidth="1"/>
    <col min="9477" max="9477" width="13.109375" style="2" customWidth="1"/>
    <col min="9478" max="9478" width="15.33203125" style="2" customWidth="1"/>
    <col min="9479" max="9479" width="9.88671875" style="2" customWidth="1"/>
    <col min="9480" max="9480" width="10.44140625" style="2" customWidth="1"/>
    <col min="9481" max="9481" width="15.5546875" style="2" customWidth="1"/>
    <col min="9482" max="9729" width="9.5546875" style="2"/>
    <col min="9730" max="9730" width="53.44140625" style="2" customWidth="1"/>
    <col min="9731" max="9731" width="44" style="2" customWidth="1"/>
    <col min="9732" max="9732" width="11.33203125" style="2" customWidth="1"/>
    <col min="9733" max="9733" width="13.109375" style="2" customWidth="1"/>
    <col min="9734" max="9734" width="15.33203125" style="2" customWidth="1"/>
    <col min="9735" max="9735" width="9.88671875" style="2" customWidth="1"/>
    <col min="9736" max="9736" width="10.44140625" style="2" customWidth="1"/>
    <col min="9737" max="9737" width="15.5546875" style="2" customWidth="1"/>
    <col min="9738" max="9985" width="9.5546875" style="2"/>
    <col min="9986" max="9986" width="53.44140625" style="2" customWidth="1"/>
    <col min="9987" max="9987" width="44" style="2" customWidth="1"/>
    <col min="9988" max="9988" width="11.33203125" style="2" customWidth="1"/>
    <col min="9989" max="9989" width="13.109375" style="2" customWidth="1"/>
    <col min="9990" max="9990" width="15.33203125" style="2" customWidth="1"/>
    <col min="9991" max="9991" width="9.88671875" style="2" customWidth="1"/>
    <col min="9992" max="9992" width="10.44140625" style="2" customWidth="1"/>
    <col min="9993" max="9993" width="15.5546875" style="2" customWidth="1"/>
    <col min="9994" max="10241" width="9.5546875" style="2"/>
    <col min="10242" max="10242" width="53.44140625" style="2" customWidth="1"/>
    <col min="10243" max="10243" width="44" style="2" customWidth="1"/>
    <col min="10244" max="10244" width="11.33203125" style="2" customWidth="1"/>
    <col min="10245" max="10245" width="13.109375" style="2" customWidth="1"/>
    <col min="10246" max="10246" width="15.33203125" style="2" customWidth="1"/>
    <col min="10247" max="10247" width="9.88671875" style="2" customWidth="1"/>
    <col min="10248" max="10248" width="10.44140625" style="2" customWidth="1"/>
    <col min="10249" max="10249" width="15.5546875" style="2" customWidth="1"/>
    <col min="10250" max="10497" width="9.5546875" style="2"/>
    <col min="10498" max="10498" width="53.44140625" style="2" customWidth="1"/>
    <col min="10499" max="10499" width="44" style="2" customWidth="1"/>
    <col min="10500" max="10500" width="11.33203125" style="2" customWidth="1"/>
    <col min="10501" max="10501" width="13.109375" style="2" customWidth="1"/>
    <col min="10502" max="10502" width="15.33203125" style="2" customWidth="1"/>
    <col min="10503" max="10503" width="9.88671875" style="2" customWidth="1"/>
    <col min="10504" max="10504" width="10.44140625" style="2" customWidth="1"/>
    <col min="10505" max="10505" width="15.5546875" style="2" customWidth="1"/>
    <col min="10506" max="10753" width="9.5546875" style="2"/>
    <col min="10754" max="10754" width="53.44140625" style="2" customWidth="1"/>
    <col min="10755" max="10755" width="44" style="2" customWidth="1"/>
    <col min="10756" max="10756" width="11.33203125" style="2" customWidth="1"/>
    <col min="10757" max="10757" width="13.109375" style="2" customWidth="1"/>
    <col min="10758" max="10758" width="15.33203125" style="2" customWidth="1"/>
    <col min="10759" max="10759" width="9.88671875" style="2" customWidth="1"/>
    <col min="10760" max="10760" width="10.44140625" style="2" customWidth="1"/>
    <col min="10761" max="10761" width="15.5546875" style="2" customWidth="1"/>
    <col min="10762" max="11009" width="9.5546875" style="2"/>
    <col min="11010" max="11010" width="53.44140625" style="2" customWidth="1"/>
    <col min="11011" max="11011" width="44" style="2" customWidth="1"/>
    <col min="11012" max="11012" width="11.33203125" style="2" customWidth="1"/>
    <col min="11013" max="11013" width="13.109375" style="2" customWidth="1"/>
    <col min="11014" max="11014" width="15.33203125" style="2" customWidth="1"/>
    <col min="11015" max="11015" width="9.88671875" style="2" customWidth="1"/>
    <col min="11016" max="11016" width="10.44140625" style="2" customWidth="1"/>
    <col min="11017" max="11017" width="15.5546875" style="2" customWidth="1"/>
    <col min="11018" max="11265" width="9.5546875" style="2"/>
    <col min="11266" max="11266" width="53.44140625" style="2" customWidth="1"/>
    <col min="11267" max="11267" width="44" style="2" customWidth="1"/>
    <col min="11268" max="11268" width="11.33203125" style="2" customWidth="1"/>
    <col min="11269" max="11269" width="13.109375" style="2" customWidth="1"/>
    <col min="11270" max="11270" width="15.33203125" style="2" customWidth="1"/>
    <col min="11271" max="11271" width="9.88671875" style="2" customWidth="1"/>
    <col min="11272" max="11272" width="10.44140625" style="2" customWidth="1"/>
    <col min="11273" max="11273" width="15.5546875" style="2" customWidth="1"/>
    <col min="11274" max="11521" width="9.5546875" style="2"/>
    <col min="11522" max="11522" width="53.44140625" style="2" customWidth="1"/>
    <col min="11523" max="11523" width="44" style="2" customWidth="1"/>
    <col min="11524" max="11524" width="11.33203125" style="2" customWidth="1"/>
    <col min="11525" max="11525" width="13.109375" style="2" customWidth="1"/>
    <col min="11526" max="11526" width="15.33203125" style="2" customWidth="1"/>
    <col min="11527" max="11527" width="9.88671875" style="2" customWidth="1"/>
    <col min="11528" max="11528" width="10.44140625" style="2" customWidth="1"/>
    <col min="11529" max="11529" width="15.5546875" style="2" customWidth="1"/>
    <col min="11530" max="11777" width="9.5546875" style="2"/>
    <col min="11778" max="11778" width="53.44140625" style="2" customWidth="1"/>
    <col min="11779" max="11779" width="44" style="2" customWidth="1"/>
    <col min="11780" max="11780" width="11.33203125" style="2" customWidth="1"/>
    <col min="11781" max="11781" width="13.109375" style="2" customWidth="1"/>
    <col min="11782" max="11782" width="15.33203125" style="2" customWidth="1"/>
    <col min="11783" max="11783" width="9.88671875" style="2" customWidth="1"/>
    <col min="11784" max="11784" width="10.44140625" style="2" customWidth="1"/>
    <col min="11785" max="11785" width="15.5546875" style="2" customWidth="1"/>
    <col min="11786" max="12033" width="9.5546875" style="2"/>
    <col min="12034" max="12034" width="53.44140625" style="2" customWidth="1"/>
    <col min="12035" max="12035" width="44" style="2" customWidth="1"/>
    <col min="12036" max="12036" width="11.33203125" style="2" customWidth="1"/>
    <col min="12037" max="12037" width="13.109375" style="2" customWidth="1"/>
    <col min="12038" max="12038" width="15.33203125" style="2" customWidth="1"/>
    <col min="12039" max="12039" width="9.88671875" style="2" customWidth="1"/>
    <col min="12040" max="12040" width="10.44140625" style="2" customWidth="1"/>
    <col min="12041" max="12041" width="15.5546875" style="2" customWidth="1"/>
    <col min="12042" max="12289" width="9.5546875" style="2"/>
    <col min="12290" max="12290" width="53.44140625" style="2" customWidth="1"/>
    <col min="12291" max="12291" width="44" style="2" customWidth="1"/>
    <col min="12292" max="12292" width="11.33203125" style="2" customWidth="1"/>
    <col min="12293" max="12293" width="13.109375" style="2" customWidth="1"/>
    <col min="12294" max="12294" width="15.33203125" style="2" customWidth="1"/>
    <col min="12295" max="12295" width="9.88671875" style="2" customWidth="1"/>
    <col min="12296" max="12296" width="10.44140625" style="2" customWidth="1"/>
    <col min="12297" max="12297" width="15.5546875" style="2" customWidth="1"/>
    <col min="12298" max="12545" width="9.5546875" style="2"/>
    <col min="12546" max="12546" width="53.44140625" style="2" customWidth="1"/>
    <col min="12547" max="12547" width="44" style="2" customWidth="1"/>
    <col min="12548" max="12548" width="11.33203125" style="2" customWidth="1"/>
    <col min="12549" max="12549" width="13.109375" style="2" customWidth="1"/>
    <col min="12550" max="12550" width="15.33203125" style="2" customWidth="1"/>
    <col min="12551" max="12551" width="9.88671875" style="2" customWidth="1"/>
    <col min="12552" max="12552" width="10.44140625" style="2" customWidth="1"/>
    <col min="12553" max="12553" width="15.5546875" style="2" customWidth="1"/>
    <col min="12554" max="12801" width="9.5546875" style="2"/>
    <col min="12802" max="12802" width="53.44140625" style="2" customWidth="1"/>
    <col min="12803" max="12803" width="44" style="2" customWidth="1"/>
    <col min="12804" max="12804" width="11.33203125" style="2" customWidth="1"/>
    <col min="12805" max="12805" width="13.109375" style="2" customWidth="1"/>
    <col min="12806" max="12806" width="15.33203125" style="2" customWidth="1"/>
    <col min="12807" max="12807" width="9.88671875" style="2" customWidth="1"/>
    <col min="12808" max="12808" width="10.44140625" style="2" customWidth="1"/>
    <col min="12809" max="12809" width="15.5546875" style="2" customWidth="1"/>
    <col min="12810" max="13057" width="9.5546875" style="2"/>
    <col min="13058" max="13058" width="53.44140625" style="2" customWidth="1"/>
    <col min="13059" max="13059" width="44" style="2" customWidth="1"/>
    <col min="13060" max="13060" width="11.33203125" style="2" customWidth="1"/>
    <col min="13061" max="13061" width="13.109375" style="2" customWidth="1"/>
    <col min="13062" max="13062" width="15.33203125" style="2" customWidth="1"/>
    <col min="13063" max="13063" width="9.88671875" style="2" customWidth="1"/>
    <col min="13064" max="13064" width="10.44140625" style="2" customWidth="1"/>
    <col min="13065" max="13065" width="15.5546875" style="2" customWidth="1"/>
    <col min="13066" max="13313" width="9.5546875" style="2"/>
    <col min="13314" max="13314" width="53.44140625" style="2" customWidth="1"/>
    <col min="13315" max="13315" width="44" style="2" customWidth="1"/>
    <col min="13316" max="13316" width="11.33203125" style="2" customWidth="1"/>
    <col min="13317" max="13317" width="13.109375" style="2" customWidth="1"/>
    <col min="13318" max="13318" width="15.33203125" style="2" customWidth="1"/>
    <col min="13319" max="13319" width="9.88671875" style="2" customWidth="1"/>
    <col min="13320" max="13320" width="10.44140625" style="2" customWidth="1"/>
    <col min="13321" max="13321" width="15.5546875" style="2" customWidth="1"/>
    <col min="13322" max="13569" width="9.5546875" style="2"/>
    <col min="13570" max="13570" width="53.44140625" style="2" customWidth="1"/>
    <col min="13571" max="13571" width="44" style="2" customWidth="1"/>
    <col min="13572" max="13572" width="11.33203125" style="2" customWidth="1"/>
    <col min="13573" max="13573" width="13.109375" style="2" customWidth="1"/>
    <col min="13574" max="13574" width="15.33203125" style="2" customWidth="1"/>
    <col min="13575" max="13575" width="9.88671875" style="2" customWidth="1"/>
    <col min="13576" max="13576" width="10.44140625" style="2" customWidth="1"/>
    <col min="13577" max="13577" width="15.5546875" style="2" customWidth="1"/>
    <col min="13578" max="13825" width="9.5546875" style="2"/>
    <col min="13826" max="13826" width="53.44140625" style="2" customWidth="1"/>
    <col min="13827" max="13827" width="44" style="2" customWidth="1"/>
    <col min="13828" max="13828" width="11.33203125" style="2" customWidth="1"/>
    <col min="13829" max="13829" width="13.109375" style="2" customWidth="1"/>
    <col min="13830" max="13830" width="15.33203125" style="2" customWidth="1"/>
    <col min="13831" max="13831" width="9.88671875" style="2" customWidth="1"/>
    <col min="13832" max="13832" width="10.44140625" style="2" customWidth="1"/>
    <col min="13833" max="13833" width="15.5546875" style="2" customWidth="1"/>
    <col min="13834" max="14081" width="9.5546875" style="2"/>
    <col min="14082" max="14082" width="53.44140625" style="2" customWidth="1"/>
    <col min="14083" max="14083" width="44" style="2" customWidth="1"/>
    <col min="14084" max="14084" width="11.33203125" style="2" customWidth="1"/>
    <col min="14085" max="14085" width="13.109375" style="2" customWidth="1"/>
    <col min="14086" max="14086" width="15.33203125" style="2" customWidth="1"/>
    <col min="14087" max="14087" width="9.88671875" style="2" customWidth="1"/>
    <col min="14088" max="14088" width="10.44140625" style="2" customWidth="1"/>
    <col min="14089" max="14089" width="15.5546875" style="2" customWidth="1"/>
    <col min="14090" max="14337" width="9.5546875" style="2"/>
    <col min="14338" max="14338" width="53.44140625" style="2" customWidth="1"/>
    <col min="14339" max="14339" width="44" style="2" customWidth="1"/>
    <col min="14340" max="14340" width="11.33203125" style="2" customWidth="1"/>
    <col min="14341" max="14341" width="13.109375" style="2" customWidth="1"/>
    <col min="14342" max="14342" width="15.33203125" style="2" customWidth="1"/>
    <col min="14343" max="14343" width="9.88671875" style="2" customWidth="1"/>
    <col min="14344" max="14344" width="10.44140625" style="2" customWidth="1"/>
    <col min="14345" max="14345" width="15.5546875" style="2" customWidth="1"/>
    <col min="14346" max="14593" width="9.5546875" style="2"/>
    <col min="14594" max="14594" width="53.44140625" style="2" customWidth="1"/>
    <col min="14595" max="14595" width="44" style="2" customWidth="1"/>
    <col min="14596" max="14596" width="11.33203125" style="2" customWidth="1"/>
    <col min="14597" max="14597" width="13.109375" style="2" customWidth="1"/>
    <col min="14598" max="14598" width="15.33203125" style="2" customWidth="1"/>
    <col min="14599" max="14599" width="9.88671875" style="2" customWidth="1"/>
    <col min="14600" max="14600" width="10.44140625" style="2" customWidth="1"/>
    <col min="14601" max="14601" width="15.5546875" style="2" customWidth="1"/>
    <col min="14602" max="14849" width="9.5546875" style="2"/>
    <col min="14850" max="14850" width="53.44140625" style="2" customWidth="1"/>
    <col min="14851" max="14851" width="44" style="2" customWidth="1"/>
    <col min="14852" max="14852" width="11.33203125" style="2" customWidth="1"/>
    <col min="14853" max="14853" width="13.109375" style="2" customWidth="1"/>
    <col min="14854" max="14854" width="15.33203125" style="2" customWidth="1"/>
    <col min="14855" max="14855" width="9.88671875" style="2" customWidth="1"/>
    <col min="14856" max="14856" width="10.44140625" style="2" customWidth="1"/>
    <col min="14857" max="14857" width="15.5546875" style="2" customWidth="1"/>
    <col min="14858" max="15105" width="9.5546875" style="2"/>
    <col min="15106" max="15106" width="53.44140625" style="2" customWidth="1"/>
    <col min="15107" max="15107" width="44" style="2" customWidth="1"/>
    <col min="15108" max="15108" width="11.33203125" style="2" customWidth="1"/>
    <col min="15109" max="15109" width="13.109375" style="2" customWidth="1"/>
    <col min="15110" max="15110" width="15.33203125" style="2" customWidth="1"/>
    <col min="15111" max="15111" width="9.88671875" style="2" customWidth="1"/>
    <col min="15112" max="15112" width="10.44140625" style="2" customWidth="1"/>
    <col min="15113" max="15113" width="15.5546875" style="2" customWidth="1"/>
    <col min="15114" max="15361" width="9.5546875" style="2"/>
    <col min="15362" max="15362" width="53.44140625" style="2" customWidth="1"/>
    <col min="15363" max="15363" width="44" style="2" customWidth="1"/>
    <col min="15364" max="15364" width="11.33203125" style="2" customWidth="1"/>
    <col min="15365" max="15365" width="13.109375" style="2" customWidth="1"/>
    <col min="15366" max="15366" width="15.33203125" style="2" customWidth="1"/>
    <col min="15367" max="15367" width="9.88671875" style="2" customWidth="1"/>
    <col min="15368" max="15368" width="10.44140625" style="2" customWidth="1"/>
    <col min="15369" max="15369" width="15.5546875" style="2" customWidth="1"/>
    <col min="15370" max="15617" width="9.5546875" style="2"/>
    <col min="15618" max="15618" width="53.44140625" style="2" customWidth="1"/>
    <col min="15619" max="15619" width="44" style="2" customWidth="1"/>
    <col min="15620" max="15620" width="11.33203125" style="2" customWidth="1"/>
    <col min="15621" max="15621" width="13.109375" style="2" customWidth="1"/>
    <col min="15622" max="15622" width="15.33203125" style="2" customWidth="1"/>
    <col min="15623" max="15623" width="9.88671875" style="2" customWidth="1"/>
    <col min="15624" max="15624" width="10.44140625" style="2" customWidth="1"/>
    <col min="15625" max="15625" width="15.5546875" style="2" customWidth="1"/>
    <col min="15626" max="15873" width="9.5546875" style="2"/>
    <col min="15874" max="15874" width="53.44140625" style="2" customWidth="1"/>
    <col min="15875" max="15875" width="44" style="2" customWidth="1"/>
    <col min="15876" max="15876" width="11.33203125" style="2" customWidth="1"/>
    <col min="15877" max="15877" width="13.109375" style="2" customWidth="1"/>
    <col min="15878" max="15878" width="15.33203125" style="2" customWidth="1"/>
    <col min="15879" max="15879" width="9.88671875" style="2" customWidth="1"/>
    <col min="15880" max="15880" width="10.44140625" style="2" customWidth="1"/>
    <col min="15881" max="15881" width="15.5546875" style="2" customWidth="1"/>
    <col min="15882" max="16129" width="9.5546875" style="2"/>
    <col min="16130" max="16130" width="53.44140625" style="2" customWidth="1"/>
    <col min="16131" max="16131" width="44" style="2" customWidth="1"/>
    <col min="16132" max="16132" width="11.33203125" style="2" customWidth="1"/>
    <col min="16133" max="16133" width="13.109375" style="2" customWidth="1"/>
    <col min="16134" max="16134" width="15.33203125" style="2" customWidth="1"/>
    <col min="16135" max="16135" width="9.88671875" style="2" customWidth="1"/>
    <col min="16136" max="16136" width="10.44140625" style="2" customWidth="1"/>
    <col min="16137" max="16137" width="15.5546875" style="2" customWidth="1"/>
    <col min="16138" max="16384" width="9.5546875" style="2"/>
  </cols>
  <sheetData>
    <row r="1" spans="1:8">
      <c r="A1" s="6"/>
      <c r="C1" s="69" t="s">
        <v>0</v>
      </c>
      <c r="D1" s="7"/>
      <c r="E1" s="8"/>
      <c r="F1" s="9"/>
    </row>
    <row r="2" spans="1:8">
      <c r="A2" s="10"/>
      <c r="C2" s="70" t="s">
        <v>178</v>
      </c>
      <c r="D2" s="11"/>
      <c r="E2" s="12"/>
      <c r="F2" s="9"/>
    </row>
    <row r="3" spans="1:8">
      <c r="A3" s="13" t="s">
        <v>1</v>
      </c>
      <c r="B3" s="14" t="s">
        <v>2</v>
      </c>
      <c r="C3" s="15" t="s">
        <v>3</v>
      </c>
      <c r="D3" s="16" t="s">
        <v>4</v>
      </c>
      <c r="E3" s="15" t="s">
        <v>5</v>
      </c>
      <c r="F3" s="2"/>
      <c r="G3" s="4"/>
      <c r="H3" s="2"/>
    </row>
    <row r="4" spans="1:8" ht="12">
      <c r="B4" s="17" t="s">
        <v>6</v>
      </c>
      <c r="C4" s="18"/>
      <c r="D4" s="19"/>
      <c r="E4" s="4">
        <v>27046317.969999999</v>
      </c>
      <c r="F4" s="2"/>
      <c r="G4" s="4"/>
      <c r="H4" s="2"/>
    </row>
    <row r="5" spans="1:8" ht="12">
      <c r="A5" s="1">
        <v>45293</v>
      </c>
      <c r="B5" s="2" t="s">
        <v>7</v>
      </c>
      <c r="C5" s="18"/>
      <c r="D5" s="4">
        <v>2981968.53</v>
      </c>
      <c r="E5" s="4">
        <f t="shared" ref="E5:E36" si="0">E4-D5+C5</f>
        <v>24064349.439999998</v>
      </c>
      <c r="F5" s="2"/>
      <c r="G5" s="4"/>
      <c r="H5" s="2"/>
    </row>
    <row r="6" spans="1:8" s="21" customFormat="1">
      <c r="A6" s="1">
        <v>45293</v>
      </c>
      <c r="B6" s="2" t="s">
        <v>8</v>
      </c>
      <c r="C6" s="20"/>
      <c r="D6" s="4">
        <v>500000</v>
      </c>
      <c r="E6" s="4">
        <f t="shared" si="0"/>
        <v>23564349.439999998</v>
      </c>
      <c r="F6" s="20"/>
    </row>
    <row r="7" spans="1:8">
      <c r="A7" s="1">
        <v>45294</v>
      </c>
      <c r="B7" s="2" t="s">
        <v>9</v>
      </c>
      <c r="C7" s="4"/>
      <c r="D7" s="5">
        <v>232777.41</v>
      </c>
      <c r="E7" s="4">
        <f t="shared" si="0"/>
        <v>23331572.029999997</v>
      </c>
      <c r="F7" s="2"/>
      <c r="G7" s="4"/>
      <c r="H7" s="2"/>
    </row>
    <row r="8" spans="1:8">
      <c r="A8" s="1">
        <v>45294</v>
      </c>
      <c r="B8" s="2" t="s">
        <v>10</v>
      </c>
      <c r="C8" s="4"/>
      <c r="D8" s="5">
        <v>146711.74</v>
      </c>
      <c r="E8" s="4">
        <f t="shared" si="0"/>
        <v>23184860.289999999</v>
      </c>
      <c r="F8" s="2"/>
      <c r="G8" s="4"/>
      <c r="H8" s="2"/>
    </row>
    <row r="9" spans="1:8">
      <c r="A9" s="1">
        <v>45296</v>
      </c>
      <c r="B9" s="2" t="s">
        <v>8</v>
      </c>
      <c r="C9" s="4"/>
      <c r="D9" s="5">
        <v>2500000</v>
      </c>
      <c r="E9" s="4">
        <f t="shared" si="0"/>
        <v>20684860.289999999</v>
      </c>
      <c r="F9" s="2"/>
      <c r="G9" s="4"/>
      <c r="H9" s="2"/>
    </row>
    <row r="10" spans="1:8">
      <c r="A10" s="1">
        <v>45300</v>
      </c>
      <c r="B10" s="2" t="s">
        <v>11</v>
      </c>
      <c r="C10" s="4"/>
      <c r="D10" s="5">
        <v>3000000</v>
      </c>
      <c r="E10" s="4">
        <f t="shared" si="0"/>
        <v>17684860.289999999</v>
      </c>
      <c r="F10" s="2"/>
      <c r="G10" s="4"/>
      <c r="H10" s="2"/>
    </row>
    <row r="11" spans="1:8">
      <c r="A11" s="1">
        <v>45300</v>
      </c>
      <c r="B11" s="2" t="s">
        <v>12</v>
      </c>
      <c r="C11" s="4"/>
      <c r="D11" s="5">
        <v>3000000</v>
      </c>
      <c r="E11" s="4">
        <f t="shared" si="0"/>
        <v>14684860.289999999</v>
      </c>
      <c r="F11" s="2"/>
      <c r="G11" s="4"/>
      <c r="H11" s="2"/>
    </row>
    <row r="12" spans="1:8">
      <c r="A12" s="1">
        <v>45300</v>
      </c>
      <c r="B12" s="2" t="s">
        <v>13</v>
      </c>
      <c r="C12" s="4"/>
      <c r="D12" s="5">
        <v>3000000</v>
      </c>
      <c r="E12" s="4">
        <f t="shared" si="0"/>
        <v>11684860.289999999</v>
      </c>
      <c r="F12" s="2"/>
      <c r="G12" s="4"/>
      <c r="H12" s="2"/>
    </row>
    <row r="13" spans="1:8">
      <c r="A13" s="1">
        <v>45303</v>
      </c>
      <c r="B13" s="2" t="s">
        <v>14</v>
      </c>
      <c r="C13" s="4"/>
      <c r="D13" s="5">
        <v>200000</v>
      </c>
      <c r="E13" s="4">
        <f t="shared" si="0"/>
        <v>11484860.289999999</v>
      </c>
      <c r="F13" s="2"/>
      <c r="G13" s="4"/>
      <c r="H13" s="2"/>
    </row>
    <row r="14" spans="1:8">
      <c r="A14" s="1">
        <v>45307</v>
      </c>
      <c r="B14" s="2" t="s">
        <v>15</v>
      </c>
      <c r="C14" s="4"/>
      <c r="D14" s="5">
        <v>5000</v>
      </c>
      <c r="E14" s="4">
        <f t="shared" si="0"/>
        <v>11479860.289999999</v>
      </c>
      <c r="F14" s="2"/>
      <c r="G14" s="4"/>
      <c r="H14" s="2"/>
    </row>
    <row r="15" spans="1:8">
      <c r="A15" s="1">
        <v>45310</v>
      </c>
      <c r="B15" s="2" t="s">
        <v>16</v>
      </c>
      <c r="C15" s="4"/>
      <c r="D15" s="5">
        <v>6308817.7800000003</v>
      </c>
      <c r="E15" s="4">
        <f t="shared" si="0"/>
        <v>5171042.5099999988</v>
      </c>
      <c r="F15" s="2"/>
      <c r="G15" s="4"/>
      <c r="H15" s="2"/>
    </row>
    <row r="16" spans="1:8">
      <c r="A16" s="1">
        <v>45310</v>
      </c>
      <c r="B16" s="2" t="s">
        <v>17</v>
      </c>
      <c r="C16" s="4"/>
      <c r="D16" s="5">
        <v>245.46</v>
      </c>
      <c r="E16" s="4">
        <f t="shared" si="0"/>
        <v>5170797.0499999989</v>
      </c>
      <c r="F16" s="2"/>
      <c r="G16" s="4"/>
      <c r="H16" s="2"/>
    </row>
    <row r="17" spans="1:8">
      <c r="A17" s="1">
        <v>45310</v>
      </c>
      <c r="B17" s="2" t="s">
        <v>18</v>
      </c>
      <c r="C17" s="4"/>
      <c r="D17" s="5">
        <v>363.24</v>
      </c>
      <c r="E17" s="4">
        <f t="shared" si="0"/>
        <v>5170433.8099999987</v>
      </c>
      <c r="F17" s="2"/>
      <c r="G17" s="4"/>
      <c r="H17" s="2"/>
    </row>
    <row r="18" spans="1:8">
      <c r="A18" s="1">
        <v>45313</v>
      </c>
      <c r="B18" s="2" t="s">
        <v>19</v>
      </c>
      <c r="C18" s="4">
        <v>617114.80000000005</v>
      </c>
      <c r="D18" s="5"/>
      <c r="E18" s="4">
        <f t="shared" si="0"/>
        <v>5787548.6099999985</v>
      </c>
      <c r="F18" s="2"/>
      <c r="G18" s="4"/>
      <c r="H18" s="2"/>
    </row>
    <row r="19" spans="1:8">
      <c r="A19" s="1">
        <v>45322</v>
      </c>
      <c r="B19" s="2" t="s">
        <v>20</v>
      </c>
      <c r="C19" s="4">
        <v>48919.48</v>
      </c>
      <c r="D19" s="5"/>
      <c r="E19" s="4">
        <f t="shared" si="0"/>
        <v>5836468.0899999989</v>
      </c>
      <c r="F19" s="2"/>
      <c r="G19" s="4"/>
      <c r="H19" s="2"/>
    </row>
    <row r="20" spans="1:8" s="22" customFormat="1">
      <c r="A20" s="1">
        <v>45322</v>
      </c>
      <c r="B20" s="22" t="s">
        <v>21</v>
      </c>
      <c r="C20" s="23">
        <v>1870</v>
      </c>
      <c r="D20" s="5"/>
      <c r="E20" s="23">
        <f t="shared" si="0"/>
        <v>5838338.0899999989</v>
      </c>
      <c r="G20" s="23"/>
    </row>
    <row r="21" spans="1:8">
      <c r="A21" s="1">
        <v>45322</v>
      </c>
      <c r="B21" s="2" t="s">
        <v>22</v>
      </c>
      <c r="C21" s="4"/>
      <c r="D21" s="5">
        <v>117763.72</v>
      </c>
      <c r="E21" s="4">
        <f t="shared" si="0"/>
        <v>5720574.3699999992</v>
      </c>
      <c r="F21" s="2"/>
      <c r="G21" s="4"/>
      <c r="H21" s="2"/>
    </row>
    <row r="22" spans="1:8">
      <c r="A22" s="1">
        <v>45322</v>
      </c>
      <c r="B22" s="2" t="s">
        <v>23</v>
      </c>
      <c r="C22" s="4"/>
      <c r="D22" s="5">
        <v>74658.44</v>
      </c>
      <c r="E22" s="4">
        <f t="shared" si="0"/>
        <v>5645915.9299999988</v>
      </c>
      <c r="F22" s="2"/>
      <c r="G22" s="4"/>
      <c r="H22" s="2"/>
    </row>
    <row r="23" spans="1:8" s="22" customFormat="1">
      <c r="A23" s="1">
        <v>45323</v>
      </c>
      <c r="B23" s="22" t="s">
        <v>24</v>
      </c>
      <c r="C23" s="23">
        <v>5316</v>
      </c>
      <c r="D23" s="5"/>
      <c r="E23" s="23">
        <f t="shared" si="0"/>
        <v>5651231.9299999988</v>
      </c>
      <c r="G23" s="23"/>
    </row>
    <row r="24" spans="1:8" s="22" customFormat="1">
      <c r="A24" s="1">
        <v>45341</v>
      </c>
      <c r="B24" s="22" t="s">
        <v>25</v>
      </c>
      <c r="C24" s="23">
        <v>18191.52</v>
      </c>
      <c r="D24" s="5"/>
      <c r="E24" s="23">
        <f t="shared" si="0"/>
        <v>5669423.4499999983</v>
      </c>
      <c r="G24" s="23"/>
    </row>
    <row r="25" spans="1:8" s="22" customFormat="1">
      <c r="A25" s="1">
        <v>45341</v>
      </c>
      <c r="B25" s="22" t="s">
        <v>26</v>
      </c>
      <c r="C25" s="23">
        <v>408.15</v>
      </c>
      <c r="D25" s="5"/>
      <c r="E25" s="23">
        <f t="shared" si="0"/>
        <v>5669831.5999999987</v>
      </c>
      <c r="G25" s="23"/>
    </row>
    <row r="26" spans="1:8" s="22" customFormat="1">
      <c r="A26" s="1">
        <v>45341</v>
      </c>
      <c r="B26" s="22" t="s">
        <v>26</v>
      </c>
      <c r="C26" s="23">
        <v>352.25</v>
      </c>
      <c r="D26" s="5"/>
      <c r="E26" s="23">
        <f t="shared" si="0"/>
        <v>5670183.8499999987</v>
      </c>
      <c r="G26" s="23"/>
    </row>
    <row r="27" spans="1:8">
      <c r="A27" s="1">
        <v>45341</v>
      </c>
      <c r="B27" s="2" t="s">
        <v>27</v>
      </c>
      <c r="C27" s="4"/>
      <c r="D27" s="5">
        <v>3205138.28</v>
      </c>
      <c r="E27" s="23">
        <f t="shared" si="0"/>
        <v>2465045.5699999989</v>
      </c>
      <c r="F27" s="2"/>
      <c r="G27" s="4"/>
      <c r="H27" s="2"/>
    </row>
    <row r="28" spans="1:8">
      <c r="A28" s="1">
        <v>45349</v>
      </c>
      <c r="B28" s="2" t="s">
        <v>28</v>
      </c>
      <c r="C28" s="4">
        <v>5000000</v>
      </c>
      <c r="D28" s="5"/>
      <c r="E28" s="23">
        <f t="shared" si="0"/>
        <v>7465045.5699999984</v>
      </c>
      <c r="F28" s="2"/>
      <c r="G28" s="4"/>
      <c r="H28" s="2"/>
    </row>
    <row r="29" spans="1:8">
      <c r="A29" s="1">
        <v>45351</v>
      </c>
      <c r="B29" s="2" t="s">
        <v>29</v>
      </c>
      <c r="C29" s="4"/>
      <c r="D29" s="5">
        <v>117376.26</v>
      </c>
      <c r="E29" s="23">
        <f t="shared" si="0"/>
        <v>7347669.3099999987</v>
      </c>
      <c r="F29" s="2"/>
      <c r="G29" s="4"/>
      <c r="H29" s="2"/>
    </row>
    <row r="30" spans="1:8">
      <c r="A30" s="1">
        <v>45351</v>
      </c>
      <c r="B30" s="2" t="s">
        <v>30</v>
      </c>
      <c r="C30" s="4"/>
      <c r="D30" s="5">
        <v>74596.19</v>
      </c>
      <c r="E30" s="23">
        <f t="shared" si="0"/>
        <v>7273073.1199999982</v>
      </c>
      <c r="F30" s="2"/>
      <c r="G30" s="4"/>
      <c r="H30" s="2"/>
    </row>
    <row r="31" spans="1:8">
      <c r="A31" s="1">
        <v>45351</v>
      </c>
      <c r="B31" s="2" t="s">
        <v>20</v>
      </c>
      <c r="C31" s="5">
        <v>54848.85</v>
      </c>
      <c r="D31" s="5"/>
      <c r="E31" s="23">
        <f t="shared" si="0"/>
        <v>7327921.9699999979</v>
      </c>
      <c r="F31" s="2"/>
      <c r="G31" s="4"/>
      <c r="H31" s="2"/>
    </row>
    <row r="32" spans="1:8">
      <c r="A32" s="1">
        <v>45351</v>
      </c>
      <c r="B32" s="2" t="s">
        <v>21</v>
      </c>
      <c r="C32" s="5">
        <v>1160</v>
      </c>
      <c r="D32" s="5"/>
      <c r="E32" s="23">
        <f t="shared" si="0"/>
        <v>7329081.9699999979</v>
      </c>
      <c r="F32" s="2"/>
      <c r="G32" s="4"/>
      <c r="H32" s="2"/>
    </row>
    <row r="33" spans="1:8">
      <c r="A33" s="1">
        <v>45355</v>
      </c>
      <c r="B33" s="2" t="s">
        <v>31</v>
      </c>
      <c r="C33" s="4">
        <v>7572</v>
      </c>
      <c r="D33" s="5"/>
      <c r="E33" s="23">
        <f t="shared" si="0"/>
        <v>7336653.9699999979</v>
      </c>
      <c r="F33" s="2"/>
      <c r="G33" s="4"/>
      <c r="H33" s="2"/>
    </row>
    <row r="34" spans="1:8">
      <c r="A34" s="1">
        <v>45369</v>
      </c>
      <c r="B34" s="2" t="s">
        <v>32</v>
      </c>
      <c r="C34" s="4"/>
      <c r="D34" s="5">
        <v>23.23</v>
      </c>
      <c r="E34" s="23">
        <f t="shared" si="0"/>
        <v>7336630.7399999974</v>
      </c>
      <c r="F34" s="2"/>
      <c r="G34" s="4"/>
      <c r="H34" s="2"/>
    </row>
    <row r="35" spans="1:8">
      <c r="A35" s="1">
        <v>45371</v>
      </c>
      <c r="B35" s="2" t="s">
        <v>33</v>
      </c>
      <c r="C35" s="4"/>
      <c r="D35" s="5">
        <v>694.91</v>
      </c>
      <c r="E35" s="23">
        <f t="shared" si="0"/>
        <v>7335935.8299999973</v>
      </c>
      <c r="F35" s="2"/>
      <c r="G35" s="4"/>
      <c r="H35" s="2"/>
    </row>
    <row r="36" spans="1:8">
      <c r="A36" s="1">
        <v>45371</v>
      </c>
      <c r="B36" s="2" t="s">
        <v>34</v>
      </c>
      <c r="C36" s="4"/>
      <c r="D36" s="5">
        <v>3333387.68</v>
      </c>
      <c r="E36" s="23">
        <f t="shared" si="0"/>
        <v>4002548.1499999971</v>
      </c>
      <c r="F36" s="2"/>
      <c r="G36" s="4"/>
      <c r="H36" s="2"/>
    </row>
    <row r="37" spans="1:8">
      <c r="A37" s="1">
        <v>45377</v>
      </c>
      <c r="B37" s="2" t="s">
        <v>35</v>
      </c>
      <c r="C37" s="4"/>
      <c r="D37" s="5">
        <v>74826.13</v>
      </c>
      <c r="E37" s="23">
        <f t="shared" ref="E37:E68" si="1">E36-D37+C37</f>
        <v>3927722.0199999972</v>
      </c>
      <c r="F37" s="2"/>
      <c r="G37" s="4"/>
      <c r="H37" s="2"/>
    </row>
    <row r="38" spans="1:8">
      <c r="A38" s="1">
        <v>45377</v>
      </c>
      <c r="B38" s="2" t="s">
        <v>36</v>
      </c>
      <c r="C38" s="4"/>
      <c r="D38" s="5">
        <v>117270.88</v>
      </c>
      <c r="E38" s="23">
        <f t="shared" si="1"/>
        <v>3810451.1399999973</v>
      </c>
      <c r="F38" s="2"/>
      <c r="G38" s="4"/>
      <c r="H38" s="2"/>
    </row>
    <row r="39" spans="1:8">
      <c r="A39" s="1">
        <v>45379</v>
      </c>
      <c r="B39" s="2" t="s">
        <v>20</v>
      </c>
      <c r="C39" s="4">
        <v>42384.69</v>
      </c>
      <c r="D39" s="5"/>
      <c r="E39" s="23">
        <f t="shared" si="1"/>
        <v>3852835.8299999973</v>
      </c>
      <c r="F39" s="2"/>
      <c r="G39" s="4"/>
      <c r="H39" s="2"/>
    </row>
    <row r="40" spans="1:8">
      <c r="A40" s="1">
        <v>45379</v>
      </c>
      <c r="B40" s="2" t="s">
        <v>21</v>
      </c>
      <c r="C40" s="4">
        <v>5593.25</v>
      </c>
      <c r="D40" s="5"/>
      <c r="E40" s="23">
        <f t="shared" si="1"/>
        <v>3858429.0799999973</v>
      </c>
      <c r="F40" s="2"/>
      <c r="G40" s="4"/>
      <c r="H40" s="2"/>
    </row>
    <row r="41" spans="1:8">
      <c r="A41" s="1">
        <v>45387</v>
      </c>
      <c r="B41" s="2" t="s">
        <v>37</v>
      </c>
      <c r="C41" s="4"/>
      <c r="D41" s="5">
        <v>2791.37</v>
      </c>
      <c r="E41" s="23">
        <f t="shared" si="1"/>
        <v>3855637.7099999972</v>
      </c>
      <c r="F41" s="2"/>
      <c r="G41" s="4"/>
      <c r="H41" s="2"/>
    </row>
    <row r="42" spans="1:8">
      <c r="A42" s="1">
        <v>45391</v>
      </c>
      <c r="B42" s="2" t="s">
        <v>37</v>
      </c>
      <c r="C42" s="4"/>
      <c r="D42" s="5">
        <v>2776.84</v>
      </c>
      <c r="E42" s="23">
        <f t="shared" si="1"/>
        <v>3852860.8699999973</v>
      </c>
      <c r="F42" s="2"/>
      <c r="G42" s="4"/>
      <c r="H42" s="2"/>
    </row>
    <row r="43" spans="1:8">
      <c r="A43" s="1">
        <v>45391</v>
      </c>
      <c r="B43" s="2" t="s">
        <v>38</v>
      </c>
      <c r="C43" s="4">
        <v>325000</v>
      </c>
      <c r="D43" s="5"/>
      <c r="E43" s="23">
        <f t="shared" si="1"/>
        <v>4177860.8699999973</v>
      </c>
      <c r="F43" s="2"/>
      <c r="G43" s="4"/>
      <c r="H43" s="2"/>
    </row>
    <row r="44" spans="1:8">
      <c r="A44" s="1">
        <v>45399</v>
      </c>
      <c r="B44" s="2" t="s">
        <v>31</v>
      </c>
      <c r="C44" s="4">
        <v>28535</v>
      </c>
      <c r="D44" s="5"/>
      <c r="E44" s="23">
        <f t="shared" si="1"/>
        <v>4206395.8699999973</v>
      </c>
      <c r="F44" s="2"/>
      <c r="G44" s="4"/>
      <c r="H44" s="2"/>
    </row>
    <row r="45" spans="1:8">
      <c r="A45" s="1">
        <v>45401</v>
      </c>
      <c r="B45" s="2" t="s">
        <v>39</v>
      </c>
      <c r="C45" s="4"/>
      <c r="D45" s="5">
        <v>3306962.06</v>
      </c>
      <c r="E45" s="23">
        <f t="shared" si="1"/>
        <v>899433.80999999726</v>
      </c>
      <c r="F45" s="2"/>
      <c r="G45" s="4"/>
      <c r="H45" s="2"/>
    </row>
    <row r="46" spans="1:8">
      <c r="A46" s="1">
        <v>45401</v>
      </c>
      <c r="B46" s="2" t="s">
        <v>40</v>
      </c>
      <c r="C46" s="4"/>
      <c r="D46" s="25">
        <v>982.1</v>
      </c>
      <c r="E46" s="23">
        <f t="shared" si="1"/>
        <v>898451.70999999729</v>
      </c>
      <c r="F46" s="2"/>
      <c r="G46" s="4"/>
      <c r="H46" s="2"/>
    </row>
    <row r="47" spans="1:8">
      <c r="A47" s="1">
        <v>45401</v>
      </c>
      <c r="B47" s="2" t="s">
        <v>41</v>
      </c>
      <c r="C47" s="4"/>
      <c r="D47" s="5">
        <v>1987.79</v>
      </c>
      <c r="E47" s="23">
        <f t="shared" si="1"/>
        <v>896463.91999999725</v>
      </c>
      <c r="F47" s="2"/>
      <c r="G47" s="4"/>
      <c r="H47" s="2"/>
    </row>
    <row r="48" spans="1:8">
      <c r="A48" s="1">
        <v>45401</v>
      </c>
      <c r="B48" s="2" t="s">
        <v>42</v>
      </c>
      <c r="C48" s="4"/>
      <c r="D48" s="26">
        <v>16133.34</v>
      </c>
      <c r="E48" s="23">
        <f t="shared" si="1"/>
        <v>880330.57999999728</v>
      </c>
      <c r="F48" s="2"/>
      <c r="G48" s="4"/>
      <c r="H48" s="2"/>
    </row>
    <row r="49" spans="1:8">
      <c r="A49" s="1">
        <v>45412</v>
      </c>
      <c r="B49" s="2" t="s">
        <v>20</v>
      </c>
      <c r="C49" s="5">
        <v>37588.980000000003</v>
      </c>
      <c r="D49" s="5"/>
      <c r="E49" s="23">
        <f t="shared" si="1"/>
        <v>917919.55999999726</v>
      </c>
      <c r="F49" s="2"/>
      <c r="G49" s="4"/>
      <c r="H49" s="2"/>
    </row>
    <row r="50" spans="1:8">
      <c r="A50" s="1">
        <v>45412</v>
      </c>
      <c r="B50" s="2" t="s">
        <v>21</v>
      </c>
      <c r="C50" s="5">
        <v>5610.8</v>
      </c>
      <c r="D50" s="5"/>
      <c r="E50" s="23">
        <f t="shared" si="1"/>
        <v>923530.35999999731</v>
      </c>
      <c r="F50" s="2"/>
      <c r="G50" s="4"/>
      <c r="H50" s="2"/>
    </row>
    <row r="51" spans="1:8">
      <c r="A51" s="1">
        <v>45415</v>
      </c>
      <c r="B51" s="2" t="s">
        <v>43</v>
      </c>
      <c r="C51" s="4"/>
      <c r="D51" s="4">
        <v>117228.3</v>
      </c>
      <c r="E51" s="23">
        <f t="shared" si="1"/>
        <v>806302.05999999726</v>
      </c>
      <c r="F51" s="2"/>
      <c r="G51" s="4"/>
      <c r="H51" s="2"/>
    </row>
    <row r="52" spans="1:8">
      <c r="A52" s="1">
        <v>45415</v>
      </c>
      <c r="B52" s="2" t="s">
        <v>44</v>
      </c>
      <c r="C52" s="4"/>
      <c r="D52" s="4">
        <v>75461.53</v>
      </c>
      <c r="E52" s="23">
        <f t="shared" si="1"/>
        <v>730840.52999999723</v>
      </c>
      <c r="F52" s="2"/>
      <c r="G52" s="4"/>
      <c r="H52" s="2"/>
    </row>
    <row r="53" spans="1:8">
      <c r="A53" s="1">
        <v>45419</v>
      </c>
      <c r="B53" s="2" t="s">
        <v>45</v>
      </c>
      <c r="C53" s="4">
        <v>657.86</v>
      </c>
      <c r="D53" s="5"/>
      <c r="E53" s="23">
        <f t="shared" si="1"/>
        <v>731498.38999999722</v>
      </c>
      <c r="F53" s="2"/>
      <c r="G53" s="4"/>
      <c r="H53" s="2"/>
    </row>
    <row r="54" spans="1:8">
      <c r="A54" s="1">
        <v>45425</v>
      </c>
      <c r="B54" s="2" t="s">
        <v>46</v>
      </c>
      <c r="C54" s="4">
        <v>30935.79</v>
      </c>
      <c r="D54" s="5"/>
      <c r="E54" s="23">
        <f t="shared" si="1"/>
        <v>762434.17999999726</v>
      </c>
      <c r="F54" s="2"/>
      <c r="G54" s="4"/>
      <c r="H54" s="2"/>
    </row>
    <row r="55" spans="1:8">
      <c r="A55" s="1">
        <v>45425</v>
      </c>
      <c r="B55" s="2" t="s">
        <v>47</v>
      </c>
      <c r="C55" s="4">
        <v>4194.0600000000004</v>
      </c>
      <c r="D55" s="5"/>
      <c r="E55" s="23">
        <f t="shared" si="1"/>
        <v>766628.23999999731</v>
      </c>
      <c r="F55" s="2"/>
      <c r="G55" s="4"/>
      <c r="H55" s="2"/>
    </row>
    <row r="56" spans="1:8">
      <c r="A56" s="1">
        <v>45425</v>
      </c>
      <c r="B56" s="2" t="s">
        <v>48</v>
      </c>
      <c r="C56" s="4">
        <v>11650.11</v>
      </c>
      <c r="D56" s="5"/>
      <c r="E56" s="23">
        <f t="shared" si="1"/>
        <v>778278.3499999973</v>
      </c>
      <c r="F56" s="2"/>
      <c r="G56" s="4"/>
      <c r="H56" s="2"/>
    </row>
    <row r="57" spans="1:8">
      <c r="A57" s="1">
        <v>45425</v>
      </c>
      <c r="B57" s="2" t="s">
        <v>49</v>
      </c>
      <c r="C57" s="4">
        <v>11467.32</v>
      </c>
      <c r="D57" s="5"/>
      <c r="E57" s="23">
        <f t="shared" si="1"/>
        <v>789745.66999999725</v>
      </c>
      <c r="F57" s="2"/>
      <c r="G57" s="4"/>
      <c r="H57" s="2"/>
    </row>
    <row r="58" spans="1:8">
      <c r="A58" s="1">
        <v>45425</v>
      </c>
      <c r="B58" s="2" t="s">
        <v>50</v>
      </c>
      <c r="C58" s="4">
        <v>34998.120000000003</v>
      </c>
      <c r="D58" s="5"/>
      <c r="E58" s="23">
        <f t="shared" si="1"/>
        <v>824743.78999999724</v>
      </c>
      <c r="F58" s="2"/>
      <c r="G58" s="4"/>
      <c r="H58" s="2"/>
    </row>
    <row r="59" spans="1:8">
      <c r="A59" s="1">
        <v>45425</v>
      </c>
      <c r="B59" s="2" t="s">
        <v>51</v>
      </c>
      <c r="C59" s="4">
        <v>2750.1</v>
      </c>
      <c r="D59" s="5"/>
      <c r="E59" s="23">
        <f t="shared" si="1"/>
        <v>827493.88999999722</v>
      </c>
      <c r="F59" s="2"/>
      <c r="G59" s="4"/>
      <c r="H59" s="2"/>
    </row>
    <row r="60" spans="1:8">
      <c r="A60" s="1">
        <v>45425</v>
      </c>
      <c r="B60" s="2" t="s">
        <v>52</v>
      </c>
      <c r="C60" s="4">
        <v>13266.17</v>
      </c>
      <c r="D60" s="5"/>
      <c r="E60" s="23">
        <f t="shared" si="1"/>
        <v>840760.05999999726</v>
      </c>
      <c r="F60" s="2"/>
      <c r="G60" s="4"/>
      <c r="H60" s="2"/>
    </row>
    <row r="61" spans="1:8">
      <c r="A61" s="1">
        <v>45425</v>
      </c>
      <c r="B61" s="2" t="s">
        <v>53</v>
      </c>
      <c r="C61" s="4">
        <v>5759.28</v>
      </c>
      <c r="D61" s="5"/>
      <c r="E61" s="23">
        <f t="shared" si="1"/>
        <v>846519.33999999729</v>
      </c>
      <c r="F61" s="2"/>
      <c r="G61" s="4"/>
      <c r="H61" s="2"/>
    </row>
    <row r="62" spans="1:8">
      <c r="A62" s="1">
        <v>45426</v>
      </c>
      <c r="B62" s="2" t="s">
        <v>54</v>
      </c>
      <c r="C62" s="5">
        <v>27759.599999999999</v>
      </c>
      <c r="E62" s="23">
        <f t="shared" si="1"/>
        <v>874278.93999999727</v>
      </c>
      <c r="H62" s="2"/>
    </row>
    <row r="63" spans="1:8">
      <c r="A63" s="1">
        <v>45429</v>
      </c>
      <c r="B63" s="2" t="s">
        <v>55</v>
      </c>
      <c r="C63" s="5">
        <v>3000000</v>
      </c>
      <c r="E63" s="23">
        <f t="shared" si="1"/>
        <v>3874278.9399999972</v>
      </c>
      <c r="H63" s="2"/>
    </row>
    <row r="64" spans="1:8">
      <c r="A64" s="1">
        <v>45429</v>
      </c>
      <c r="B64" s="2" t="s">
        <v>56</v>
      </c>
      <c r="C64" s="4"/>
      <c r="D64" s="5">
        <v>3526686.41</v>
      </c>
      <c r="E64" s="23">
        <f t="shared" si="1"/>
        <v>347592.529999997</v>
      </c>
      <c r="H64" s="2"/>
    </row>
    <row r="65" spans="1:8">
      <c r="A65" s="1">
        <v>45429</v>
      </c>
      <c r="B65" s="2" t="s">
        <v>57</v>
      </c>
      <c r="C65" s="4"/>
      <c r="D65" s="5">
        <v>515.37</v>
      </c>
      <c r="E65" s="23">
        <f t="shared" si="1"/>
        <v>347077.15999999701</v>
      </c>
      <c r="H65" s="2"/>
    </row>
    <row r="66" spans="1:8">
      <c r="A66" s="1">
        <v>45429</v>
      </c>
      <c r="B66" s="2" t="s">
        <v>58</v>
      </c>
      <c r="C66" s="4"/>
      <c r="D66" s="5">
        <v>738.33</v>
      </c>
      <c r="E66" s="23">
        <f t="shared" si="1"/>
        <v>346338.82999999699</v>
      </c>
      <c r="H66" s="2"/>
    </row>
    <row r="67" spans="1:8">
      <c r="A67" s="1">
        <v>45443</v>
      </c>
      <c r="B67" s="2" t="s">
        <v>20</v>
      </c>
      <c r="C67" s="4">
        <v>58982.5</v>
      </c>
      <c r="D67" s="5"/>
      <c r="E67" s="23">
        <f t="shared" si="1"/>
        <v>405321.32999999699</v>
      </c>
      <c r="F67" s="2"/>
      <c r="G67" s="4"/>
      <c r="H67" s="2"/>
    </row>
    <row r="68" spans="1:8">
      <c r="A68" s="1">
        <v>45443</v>
      </c>
      <c r="B68" s="2" t="s">
        <v>21</v>
      </c>
      <c r="C68" s="4">
        <v>30471.4</v>
      </c>
      <c r="D68" s="5"/>
      <c r="E68" s="23">
        <f t="shared" si="1"/>
        <v>435792.72999999701</v>
      </c>
      <c r="F68" s="2"/>
      <c r="G68" s="4"/>
      <c r="H68" s="2"/>
    </row>
    <row r="69" spans="1:8">
      <c r="A69" s="1">
        <v>45446</v>
      </c>
      <c r="B69" s="2" t="s">
        <v>59</v>
      </c>
      <c r="C69" s="4"/>
      <c r="D69" s="5">
        <v>118526.79</v>
      </c>
      <c r="E69" s="23">
        <f t="shared" ref="E69:E132" si="2">E68-D69+C69</f>
        <v>317265.93999999703</v>
      </c>
      <c r="F69" s="2"/>
      <c r="G69" s="4"/>
      <c r="H69" s="2"/>
    </row>
    <row r="70" spans="1:8">
      <c r="A70" s="1">
        <v>45446</v>
      </c>
      <c r="B70" s="2" t="s">
        <v>60</v>
      </c>
      <c r="C70" s="4"/>
      <c r="D70" s="5">
        <v>77234.490000000005</v>
      </c>
      <c r="E70" s="23">
        <f t="shared" si="2"/>
        <v>240031.44999999704</v>
      </c>
      <c r="F70" s="2"/>
      <c r="G70" s="4"/>
      <c r="H70" s="2"/>
    </row>
    <row r="71" spans="1:8">
      <c r="A71" s="1">
        <v>45461</v>
      </c>
      <c r="B71" s="2" t="s">
        <v>61</v>
      </c>
      <c r="C71" s="4"/>
      <c r="D71" s="5">
        <v>474.46</v>
      </c>
      <c r="E71" s="23">
        <f t="shared" si="2"/>
        <v>239556.98999999705</v>
      </c>
      <c r="F71" s="2"/>
      <c r="G71" s="4"/>
      <c r="H71" s="2"/>
    </row>
    <row r="72" spans="1:8">
      <c r="A72" s="1">
        <v>45462</v>
      </c>
      <c r="B72" s="2" t="s">
        <v>55</v>
      </c>
      <c r="C72" s="4">
        <v>3500000</v>
      </c>
      <c r="D72" s="5"/>
      <c r="E72" s="23">
        <f t="shared" si="2"/>
        <v>3739556.989999997</v>
      </c>
      <c r="F72" s="2"/>
      <c r="G72" s="4"/>
      <c r="H72" s="2"/>
    </row>
    <row r="73" spans="1:8">
      <c r="A73" s="1">
        <v>45462</v>
      </c>
      <c r="B73" s="2" t="s">
        <v>62</v>
      </c>
      <c r="C73" s="4"/>
      <c r="D73" s="5">
        <v>3611341.62</v>
      </c>
      <c r="E73" s="23">
        <f t="shared" si="2"/>
        <v>128215.36999999685</v>
      </c>
      <c r="F73" s="2"/>
      <c r="G73" s="4"/>
      <c r="H73" s="2"/>
    </row>
    <row r="74" spans="1:8">
      <c r="A74" s="1">
        <v>45462</v>
      </c>
      <c r="B74" s="2" t="s">
        <v>92</v>
      </c>
      <c r="C74" s="4">
        <v>3000000</v>
      </c>
      <c r="D74" s="5"/>
      <c r="E74" s="23">
        <f t="shared" si="2"/>
        <v>3128215.3699999969</v>
      </c>
      <c r="F74" s="2"/>
      <c r="G74" s="4"/>
      <c r="H74" s="2"/>
    </row>
    <row r="75" spans="1:8" s="22" customFormat="1">
      <c r="A75" s="1">
        <v>45463</v>
      </c>
      <c r="B75" s="22" t="s">
        <v>94</v>
      </c>
      <c r="C75" s="23">
        <v>500000</v>
      </c>
      <c r="D75" s="5"/>
      <c r="E75" s="23">
        <f t="shared" si="2"/>
        <v>3628215.3699999969</v>
      </c>
      <c r="G75" s="23"/>
    </row>
    <row r="76" spans="1:8">
      <c r="A76" s="1">
        <v>45463</v>
      </c>
      <c r="B76" s="2" t="s">
        <v>93</v>
      </c>
      <c r="C76" s="4">
        <v>5000000</v>
      </c>
      <c r="D76" s="5"/>
      <c r="E76" s="27">
        <f t="shared" si="2"/>
        <v>8628215.3699999973</v>
      </c>
      <c r="F76" s="2"/>
      <c r="G76" s="4"/>
      <c r="H76" s="2"/>
    </row>
    <row r="77" spans="1:8">
      <c r="A77" s="1">
        <v>45464</v>
      </c>
      <c r="B77" s="2" t="s">
        <v>66</v>
      </c>
      <c r="C77" s="4">
        <v>4112.2700000000004</v>
      </c>
      <c r="D77" s="5"/>
      <c r="E77" s="27">
        <f t="shared" si="2"/>
        <v>8632327.6399999969</v>
      </c>
      <c r="F77" s="2"/>
      <c r="G77" s="4"/>
      <c r="H77" s="2"/>
    </row>
    <row r="78" spans="1:8">
      <c r="A78" s="1">
        <v>45467</v>
      </c>
      <c r="B78" s="2" t="s">
        <v>95</v>
      </c>
      <c r="C78" s="4">
        <v>19880.5</v>
      </c>
      <c r="D78" s="5"/>
      <c r="E78" s="27">
        <f t="shared" si="2"/>
        <v>8652208.1399999969</v>
      </c>
      <c r="F78" s="2"/>
      <c r="G78" s="4"/>
      <c r="H78" s="2"/>
    </row>
    <row r="79" spans="1:8">
      <c r="A79" s="1">
        <v>45470</v>
      </c>
      <c r="B79" s="2" t="s">
        <v>66</v>
      </c>
      <c r="C79" s="4">
        <v>27169.87</v>
      </c>
      <c r="D79" s="5"/>
      <c r="E79" s="27">
        <f t="shared" si="2"/>
        <v>8679378.0099999961</v>
      </c>
      <c r="F79" s="2"/>
      <c r="G79" s="4"/>
      <c r="H79" s="2"/>
    </row>
    <row r="80" spans="1:8">
      <c r="A80" s="1">
        <v>45471</v>
      </c>
      <c r="B80" s="2" t="s">
        <v>96</v>
      </c>
      <c r="C80" s="4">
        <v>545</v>
      </c>
      <c r="D80" s="5"/>
      <c r="E80" s="27">
        <f t="shared" si="2"/>
        <v>8679923.0099999961</v>
      </c>
      <c r="F80" s="2"/>
      <c r="G80" s="4"/>
      <c r="H80" s="2"/>
    </row>
    <row r="81" spans="1:8">
      <c r="A81" s="1">
        <v>45471</v>
      </c>
      <c r="B81" s="2" t="s">
        <v>20</v>
      </c>
      <c r="C81" s="4">
        <v>39043.94</v>
      </c>
      <c r="D81" s="5"/>
      <c r="E81" s="27">
        <f t="shared" si="2"/>
        <v>8718966.9499999955</v>
      </c>
      <c r="F81" s="2"/>
      <c r="G81" s="4"/>
      <c r="H81" s="2"/>
    </row>
    <row r="82" spans="1:8">
      <c r="A82" s="1">
        <v>45471</v>
      </c>
      <c r="B82" s="2" t="s">
        <v>20</v>
      </c>
      <c r="C82" s="4">
        <v>47473.279999999999</v>
      </c>
      <c r="D82" s="5"/>
      <c r="E82" s="27">
        <f t="shared" si="2"/>
        <v>8766440.2299999949</v>
      </c>
      <c r="F82" s="2"/>
      <c r="G82" s="4"/>
      <c r="H82" s="2"/>
    </row>
    <row r="83" spans="1:8">
      <c r="A83" s="1">
        <v>45474</v>
      </c>
      <c r="B83" s="2" t="s">
        <v>98</v>
      </c>
      <c r="C83" s="4">
        <v>1180.0899999999999</v>
      </c>
      <c r="D83" s="5"/>
      <c r="E83" s="27">
        <f t="shared" si="2"/>
        <v>8767620.3199999947</v>
      </c>
      <c r="F83" s="2"/>
      <c r="G83" s="4"/>
      <c r="H83" s="2"/>
    </row>
    <row r="84" spans="1:8">
      <c r="A84" s="1">
        <v>45475</v>
      </c>
      <c r="B84" s="2" t="s">
        <v>97</v>
      </c>
      <c r="C84" s="4"/>
      <c r="D84" s="4">
        <v>232453.58</v>
      </c>
      <c r="E84" s="27">
        <f t="shared" si="2"/>
        <v>8535166.7399999946</v>
      </c>
      <c r="F84" s="2"/>
      <c r="G84" s="4"/>
      <c r="H84" s="2"/>
    </row>
    <row r="85" spans="1:8">
      <c r="A85" s="1">
        <v>45475</v>
      </c>
      <c r="B85" s="2" t="s">
        <v>105</v>
      </c>
      <c r="C85" s="4"/>
      <c r="D85" s="4">
        <v>149595.29</v>
      </c>
      <c r="E85" s="27">
        <f t="shared" si="2"/>
        <v>8385571.4499999946</v>
      </c>
      <c r="F85" s="2"/>
      <c r="G85" s="4"/>
      <c r="H85" s="2"/>
    </row>
    <row r="86" spans="1:8">
      <c r="A86" s="1">
        <v>45492</v>
      </c>
      <c r="B86" s="2" t="s">
        <v>99</v>
      </c>
      <c r="C86" s="4"/>
      <c r="D86" s="4">
        <v>6931261.3399999999</v>
      </c>
      <c r="E86" s="27">
        <f t="shared" si="2"/>
        <v>1454310.1099999947</v>
      </c>
      <c r="F86" s="2"/>
      <c r="G86" s="4"/>
      <c r="H86" s="2"/>
    </row>
    <row r="87" spans="1:8">
      <c r="A87" s="1">
        <v>45492</v>
      </c>
      <c r="B87" s="22" t="s">
        <v>100</v>
      </c>
      <c r="C87" s="4"/>
      <c r="D87" s="4">
        <v>469.45</v>
      </c>
      <c r="E87" s="27">
        <f t="shared" si="2"/>
        <v>1453840.6599999948</v>
      </c>
      <c r="F87" s="2"/>
      <c r="G87" s="4"/>
      <c r="H87" s="2"/>
    </row>
    <row r="88" spans="1:8">
      <c r="A88" s="1">
        <v>45496</v>
      </c>
      <c r="B88" s="2" t="s">
        <v>101</v>
      </c>
      <c r="C88" s="4">
        <v>131092.60999999999</v>
      </c>
      <c r="D88" s="5"/>
      <c r="E88" s="27">
        <f t="shared" si="2"/>
        <v>1584933.2699999949</v>
      </c>
      <c r="F88" s="2"/>
      <c r="G88" s="4"/>
      <c r="H88" s="2"/>
    </row>
    <row r="89" spans="1:8">
      <c r="A89" s="1">
        <v>45497</v>
      </c>
      <c r="B89" s="2" t="s">
        <v>102</v>
      </c>
      <c r="C89" s="4">
        <v>15468</v>
      </c>
      <c r="D89" s="5"/>
      <c r="E89" s="27">
        <f t="shared" si="2"/>
        <v>1600401.2699999949</v>
      </c>
      <c r="F89" s="2"/>
      <c r="G89" s="4"/>
      <c r="H89" s="2"/>
    </row>
    <row r="90" spans="1:8" s="22" customFormat="1">
      <c r="A90" s="1">
        <v>45498</v>
      </c>
      <c r="B90" s="22" t="s">
        <v>106</v>
      </c>
      <c r="C90" s="23"/>
      <c r="D90" s="5">
        <v>3.86</v>
      </c>
      <c r="E90" s="27">
        <f t="shared" si="2"/>
        <v>1600397.4099999948</v>
      </c>
      <c r="G90" s="23"/>
    </row>
    <row r="91" spans="1:8" s="22" customFormat="1">
      <c r="A91" s="1">
        <v>45498</v>
      </c>
      <c r="B91" s="22" t="s">
        <v>37</v>
      </c>
      <c r="C91" s="23"/>
      <c r="D91" s="5">
        <v>1381.85</v>
      </c>
      <c r="E91" s="27">
        <f t="shared" si="2"/>
        <v>1599015.5599999947</v>
      </c>
      <c r="G91" s="23"/>
    </row>
    <row r="92" spans="1:8">
      <c r="A92" s="1">
        <v>45503</v>
      </c>
      <c r="B92" s="2" t="s">
        <v>103</v>
      </c>
      <c r="C92" s="4"/>
      <c r="D92" s="5">
        <v>117225.09</v>
      </c>
      <c r="E92" s="27">
        <f t="shared" si="2"/>
        <v>1481790.4699999946</v>
      </c>
      <c r="F92" s="2"/>
      <c r="G92" s="4"/>
      <c r="H92" s="2"/>
    </row>
    <row r="93" spans="1:8">
      <c r="A93" s="1">
        <v>45503</v>
      </c>
      <c r="B93" s="2" t="s">
        <v>104</v>
      </c>
      <c r="C93" s="4"/>
      <c r="D93" s="5">
        <v>76562.759999999995</v>
      </c>
      <c r="E93" s="27">
        <f t="shared" si="2"/>
        <v>1405227.7099999946</v>
      </c>
      <c r="F93" s="2"/>
      <c r="G93" s="4"/>
      <c r="H93" s="2"/>
    </row>
    <row r="94" spans="1:8">
      <c r="A94" s="1">
        <v>45504</v>
      </c>
      <c r="B94" s="2" t="s">
        <v>20</v>
      </c>
      <c r="C94" s="4">
        <v>84609.67</v>
      </c>
      <c r="D94" s="5"/>
      <c r="E94" s="27">
        <f t="shared" si="2"/>
        <v>1489837.3799999945</v>
      </c>
      <c r="F94" s="2"/>
      <c r="G94" s="4"/>
      <c r="H94" s="2"/>
    </row>
    <row r="95" spans="1:8">
      <c r="A95" s="1">
        <v>45504</v>
      </c>
      <c r="B95" s="2" t="s">
        <v>21</v>
      </c>
      <c r="C95" s="4">
        <v>32333.8</v>
      </c>
      <c r="D95" s="5"/>
      <c r="E95" s="27">
        <f t="shared" si="2"/>
        <v>1522171.1799999946</v>
      </c>
      <c r="F95" s="2"/>
      <c r="G95" s="4"/>
      <c r="H95" s="2"/>
    </row>
    <row r="96" spans="1:8">
      <c r="A96" s="1">
        <v>45504</v>
      </c>
      <c r="B96" s="2" t="s">
        <v>107</v>
      </c>
      <c r="C96" s="4">
        <v>9818</v>
      </c>
      <c r="D96" s="5"/>
      <c r="E96" s="27">
        <f t="shared" si="2"/>
        <v>1531989.1799999946</v>
      </c>
      <c r="F96" s="2"/>
      <c r="G96" s="4"/>
      <c r="H96" s="2"/>
    </row>
    <row r="97" spans="1:8">
      <c r="A97" s="1">
        <v>45524</v>
      </c>
      <c r="B97" s="2" t="s">
        <v>55</v>
      </c>
      <c r="C97" s="4">
        <v>3000000</v>
      </c>
      <c r="D97" s="5"/>
      <c r="E97" s="27">
        <f t="shared" si="2"/>
        <v>4531989.1799999941</v>
      </c>
      <c r="F97" s="2"/>
      <c r="G97" s="4"/>
      <c r="H97" s="2"/>
    </row>
    <row r="98" spans="1:8">
      <c r="A98" s="1">
        <v>45524</v>
      </c>
      <c r="B98" s="2" t="s">
        <v>108</v>
      </c>
      <c r="C98" s="4"/>
      <c r="D98" s="5">
        <v>3721082.03</v>
      </c>
      <c r="E98" s="27">
        <f t="shared" si="2"/>
        <v>810907.14999999432</v>
      </c>
      <c r="F98" s="2"/>
      <c r="G98" s="4"/>
      <c r="H98" s="2"/>
    </row>
    <row r="99" spans="1:8">
      <c r="A99" s="1">
        <v>45524</v>
      </c>
      <c r="B99" s="2" t="s">
        <v>109</v>
      </c>
      <c r="C99" s="4"/>
      <c r="D99" s="5">
        <v>334.74</v>
      </c>
      <c r="E99" s="27">
        <f t="shared" si="2"/>
        <v>810572.40999999433</v>
      </c>
      <c r="F99" s="2"/>
      <c r="G99" s="4"/>
      <c r="H99" s="2"/>
    </row>
    <row r="100" spans="1:8">
      <c r="A100" s="1">
        <v>45526</v>
      </c>
      <c r="B100" s="2" t="s">
        <v>110</v>
      </c>
      <c r="C100" s="4"/>
      <c r="D100" s="5">
        <v>100000</v>
      </c>
      <c r="E100" s="27">
        <f t="shared" si="2"/>
        <v>710572.40999999433</v>
      </c>
      <c r="F100" s="2"/>
      <c r="G100" s="4"/>
      <c r="H100" s="2"/>
    </row>
    <row r="101" spans="1:8">
      <c r="A101" s="1">
        <v>45527</v>
      </c>
      <c r="B101" s="2" t="s">
        <v>42</v>
      </c>
      <c r="C101" s="4"/>
      <c r="D101" s="5">
        <v>16133.34</v>
      </c>
      <c r="E101" s="27">
        <f t="shared" si="2"/>
        <v>694439.06999999436</v>
      </c>
      <c r="F101" s="2"/>
      <c r="G101" s="4"/>
      <c r="H101" s="2"/>
    </row>
    <row r="102" spans="1:8">
      <c r="A102" s="1">
        <v>45534</v>
      </c>
      <c r="B102" s="2" t="s">
        <v>111</v>
      </c>
      <c r="C102" s="4"/>
      <c r="D102" s="5">
        <v>119334.9</v>
      </c>
      <c r="E102" s="27">
        <f t="shared" si="2"/>
        <v>575104.16999999434</v>
      </c>
      <c r="F102" s="2"/>
      <c r="G102" s="4"/>
      <c r="H102" s="2"/>
    </row>
    <row r="103" spans="1:8">
      <c r="A103" s="1">
        <v>45534</v>
      </c>
      <c r="B103" s="2" t="s">
        <v>112</v>
      </c>
      <c r="C103" s="4"/>
      <c r="D103" s="5">
        <v>77347.600000000006</v>
      </c>
      <c r="E103" s="31">
        <f t="shared" si="2"/>
        <v>497756.56999999436</v>
      </c>
      <c r="F103" s="2"/>
      <c r="G103" s="4"/>
      <c r="H103" s="2"/>
    </row>
    <row r="104" spans="1:8">
      <c r="A104" s="28" t="s">
        <v>113</v>
      </c>
      <c r="B104" s="29" t="s">
        <v>21</v>
      </c>
      <c r="C104" s="30">
        <v>2500</v>
      </c>
      <c r="D104" s="5"/>
      <c r="E104" s="31">
        <f t="shared" si="2"/>
        <v>500256.56999999436</v>
      </c>
      <c r="F104" s="2"/>
      <c r="G104" s="4"/>
      <c r="H104" s="2"/>
    </row>
    <row r="105" spans="1:8">
      <c r="A105" s="28" t="s">
        <v>114</v>
      </c>
      <c r="B105" s="29" t="s">
        <v>20</v>
      </c>
      <c r="C105" s="30">
        <v>1970</v>
      </c>
      <c r="D105" s="5"/>
      <c r="E105" s="31">
        <f t="shared" si="2"/>
        <v>502226.56999999436</v>
      </c>
      <c r="F105" s="2"/>
      <c r="G105" s="4"/>
      <c r="H105" s="2"/>
    </row>
    <row r="106" spans="1:8">
      <c r="A106" s="28" t="s">
        <v>115</v>
      </c>
      <c r="B106" s="29" t="s">
        <v>20</v>
      </c>
      <c r="C106" s="30">
        <v>2170</v>
      </c>
      <c r="D106" s="5"/>
      <c r="E106" s="31">
        <f t="shared" si="2"/>
        <v>504396.56999999436</v>
      </c>
      <c r="F106" s="2"/>
      <c r="G106" s="4"/>
      <c r="H106" s="2"/>
    </row>
    <row r="107" spans="1:8">
      <c r="A107" s="28" t="s">
        <v>116</v>
      </c>
      <c r="B107" s="29" t="s">
        <v>20</v>
      </c>
      <c r="C107" s="30">
        <v>134</v>
      </c>
      <c r="D107" s="5"/>
      <c r="E107" s="31">
        <f t="shared" si="2"/>
        <v>504530.56999999436</v>
      </c>
      <c r="F107" s="2"/>
      <c r="G107" s="4"/>
      <c r="H107" s="2"/>
    </row>
    <row r="108" spans="1:8">
      <c r="A108" s="28" t="s">
        <v>117</v>
      </c>
      <c r="B108" s="29" t="s">
        <v>20</v>
      </c>
      <c r="C108" s="30">
        <v>14075</v>
      </c>
      <c r="D108" s="5"/>
      <c r="E108" s="31">
        <f t="shared" si="2"/>
        <v>518605.56999999436</v>
      </c>
      <c r="F108" s="2"/>
      <c r="G108" s="4"/>
      <c r="H108" s="2"/>
    </row>
    <row r="109" spans="1:8">
      <c r="A109" s="28" t="s">
        <v>118</v>
      </c>
      <c r="B109" s="29" t="s">
        <v>20</v>
      </c>
      <c r="C109" s="30">
        <v>1970</v>
      </c>
      <c r="D109" s="5"/>
      <c r="E109" s="31">
        <f t="shared" si="2"/>
        <v>520575.56999999436</v>
      </c>
      <c r="F109" s="2"/>
      <c r="G109" s="4"/>
      <c r="H109" s="2"/>
    </row>
    <row r="110" spans="1:8">
      <c r="A110" s="28" t="s">
        <v>119</v>
      </c>
      <c r="B110" s="29" t="s">
        <v>20</v>
      </c>
      <c r="C110" s="30">
        <v>1475.01</v>
      </c>
      <c r="D110" s="5"/>
      <c r="E110" s="31">
        <f t="shared" si="2"/>
        <v>522050.57999999437</v>
      </c>
      <c r="F110" s="2"/>
      <c r="G110" s="4"/>
      <c r="H110" s="2"/>
    </row>
    <row r="111" spans="1:8">
      <c r="A111" s="28" t="s">
        <v>120</v>
      </c>
      <c r="B111" s="29" t="s">
        <v>20</v>
      </c>
      <c r="C111" s="30">
        <v>3150</v>
      </c>
      <c r="D111" s="5"/>
      <c r="E111" s="31">
        <f t="shared" si="2"/>
        <v>525200.57999999437</v>
      </c>
      <c r="F111" s="2"/>
      <c r="G111" s="4"/>
      <c r="H111" s="2"/>
    </row>
    <row r="112" spans="1:8">
      <c r="A112" s="28" t="s">
        <v>121</v>
      </c>
      <c r="B112" s="29" t="s">
        <v>20</v>
      </c>
      <c r="C112" s="30">
        <v>1189.96</v>
      </c>
      <c r="D112" s="5"/>
      <c r="E112" s="31">
        <f t="shared" si="2"/>
        <v>526390.53999999433</v>
      </c>
      <c r="F112" s="2"/>
      <c r="G112" s="4"/>
      <c r="H112" s="2"/>
    </row>
    <row r="113" spans="1:8">
      <c r="A113" s="28" t="s">
        <v>122</v>
      </c>
      <c r="B113" s="29" t="s">
        <v>20</v>
      </c>
      <c r="C113" s="30">
        <v>5455.75</v>
      </c>
      <c r="D113" s="5"/>
      <c r="E113" s="31">
        <f t="shared" si="2"/>
        <v>531846.28999999433</v>
      </c>
      <c r="F113" s="2"/>
      <c r="G113" s="4"/>
      <c r="H113" s="2"/>
    </row>
    <row r="114" spans="1:8">
      <c r="A114" s="28" t="s">
        <v>123</v>
      </c>
      <c r="B114" s="29" t="s">
        <v>20</v>
      </c>
      <c r="C114" s="30">
        <v>1970</v>
      </c>
      <c r="D114" s="5"/>
      <c r="E114" s="31">
        <f t="shared" si="2"/>
        <v>533816.28999999433</v>
      </c>
      <c r="F114" s="2"/>
      <c r="G114" s="4"/>
      <c r="H114" s="2"/>
    </row>
    <row r="115" spans="1:8">
      <c r="A115" s="28" t="s">
        <v>124</v>
      </c>
      <c r="B115" s="29" t="s">
        <v>20</v>
      </c>
      <c r="C115" s="30">
        <v>5508</v>
      </c>
      <c r="D115" s="5"/>
      <c r="E115" s="31">
        <f t="shared" si="2"/>
        <v>539324.28999999433</v>
      </c>
      <c r="F115" s="2"/>
      <c r="G115" s="4"/>
      <c r="H115" s="2"/>
    </row>
    <row r="116" spans="1:8">
      <c r="A116" s="28" t="s">
        <v>125</v>
      </c>
      <c r="B116" s="29" t="s">
        <v>20</v>
      </c>
      <c r="C116" s="30">
        <v>1493.2</v>
      </c>
      <c r="D116" s="5"/>
      <c r="E116" s="31">
        <f t="shared" si="2"/>
        <v>540817.48999999429</v>
      </c>
      <c r="F116" s="2"/>
      <c r="G116" s="4"/>
      <c r="H116" s="2"/>
    </row>
    <row r="117" spans="1:8" s="22" customFormat="1">
      <c r="A117" s="28">
        <v>45547</v>
      </c>
      <c r="B117" s="29" t="s">
        <v>126</v>
      </c>
      <c r="C117" s="30">
        <v>3000000</v>
      </c>
      <c r="D117" s="5"/>
      <c r="E117" s="31">
        <f t="shared" si="2"/>
        <v>3540817.4899999942</v>
      </c>
      <c r="G117" s="23"/>
    </row>
    <row r="118" spans="1:8" s="22" customFormat="1">
      <c r="A118" s="28">
        <v>45551</v>
      </c>
      <c r="B118" s="29" t="s">
        <v>127</v>
      </c>
      <c r="C118" s="30">
        <v>150000</v>
      </c>
      <c r="D118" s="5"/>
      <c r="E118" s="31">
        <f t="shared" si="2"/>
        <v>3690817.4899999942</v>
      </c>
      <c r="G118" s="23"/>
    </row>
    <row r="119" spans="1:8" s="22" customFormat="1">
      <c r="A119" s="28">
        <v>45553</v>
      </c>
      <c r="B119" s="29" t="s">
        <v>128</v>
      </c>
      <c r="C119" s="30"/>
      <c r="D119" s="5">
        <v>3631029.47</v>
      </c>
      <c r="E119" s="31">
        <f t="shared" si="2"/>
        <v>59788.019999993965</v>
      </c>
      <c r="G119" s="23"/>
    </row>
    <row r="120" spans="1:8" s="22" customFormat="1">
      <c r="A120" s="28">
        <v>45565</v>
      </c>
      <c r="B120" s="29" t="s">
        <v>130</v>
      </c>
      <c r="C120" s="30"/>
      <c r="D120" s="5">
        <v>1983.7</v>
      </c>
      <c r="E120" s="31">
        <f t="shared" si="2"/>
        <v>57804.319999993968</v>
      </c>
      <c r="G120" s="23"/>
    </row>
    <row r="121" spans="1:8" s="22" customFormat="1">
      <c r="A121" s="28">
        <v>45565</v>
      </c>
      <c r="B121" s="29" t="s">
        <v>133</v>
      </c>
      <c r="C121" s="30">
        <v>2000000</v>
      </c>
      <c r="D121" s="5"/>
      <c r="E121" s="31">
        <f t="shared" si="2"/>
        <v>2057804.319999994</v>
      </c>
      <c r="G121" s="23"/>
    </row>
    <row r="122" spans="1:8" s="22" customFormat="1">
      <c r="A122" s="28">
        <v>45565</v>
      </c>
      <c r="B122" s="29" t="s">
        <v>131</v>
      </c>
      <c r="C122" s="30"/>
      <c r="D122" s="5">
        <v>112841.24</v>
      </c>
      <c r="E122" s="31">
        <f t="shared" si="2"/>
        <v>1944963.079999994</v>
      </c>
      <c r="G122" s="23"/>
    </row>
    <row r="123" spans="1:8" s="22" customFormat="1">
      <c r="A123" s="28">
        <v>45565</v>
      </c>
      <c r="B123" s="29" t="s">
        <v>132</v>
      </c>
      <c r="C123" s="30"/>
      <c r="D123" s="5">
        <v>74273.58</v>
      </c>
      <c r="E123" s="31">
        <f t="shared" si="2"/>
        <v>1870689.4999999939</v>
      </c>
      <c r="G123" s="23"/>
    </row>
    <row r="124" spans="1:8">
      <c r="A124" s="28">
        <v>45565</v>
      </c>
      <c r="B124" s="29" t="s">
        <v>21</v>
      </c>
      <c r="C124" s="4">
        <v>14487.26</v>
      </c>
      <c r="D124" s="5"/>
      <c r="E124" s="31">
        <f t="shared" si="2"/>
        <v>1885176.759999994</v>
      </c>
      <c r="F124" s="2"/>
      <c r="G124" s="4"/>
      <c r="H124" s="2"/>
    </row>
    <row r="125" spans="1:8">
      <c r="A125" s="28">
        <v>45565</v>
      </c>
      <c r="B125" s="32" t="s">
        <v>20</v>
      </c>
      <c r="C125" s="4">
        <v>53375.77</v>
      </c>
      <c r="D125" s="5"/>
      <c r="E125" s="31">
        <f t="shared" si="2"/>
        <v>1938552.529999994</v>
      </c>
      <c r="F125" s="2"/>
      <c r="G125" s="4"/>
      <c r="H125" s="2"/>
    </row>
    <row r="126" spans="1:8" s="22" customFormat="1">
      <c r="A126" s="28">
        <v>45567</v>
      </c>
      <c r="B126" s="32" t="s">
        <v>127</v>
      </c>
      <c r="C126" s="23">
        <v>1800000</v>
      </c>
      <c r="D126" s="5"/>
      <c r="E126" s="31">
        <f t="shared" si="2"/>
        <v>3738552.5299999937</v>
      </c>
      <c r="G126" s="23"/>
    </row>
    <row r="127" spans="1:8">
      <c r="A127" s="28">
        <v>45569</v>
      </c>
      <c r="B127" s="22" t="s">
        <v>134</v>
      </c>
      <c r="C127" s="4"/>
      <c r="D127" s="5">
        <v>3663783.16</v>
      </c>
      <c r="E127" s="31">
        <f t="shared" si="2"/>
        <v>74769.369999993593</v>
      </c>
      <c r="F127" s="2"/>
      <c r="G127" s="4"/>
      <c r="H127" s="2"/>
    </row>
    <row r="128" spans="1:8">
      <c r="A128" s="28">
        <v>45569</v>
      </c>
      <c r="B128" s="22" t="s">
        <v>135</v>
      </c>
      <c r="C128" s="4"/>
      <c r="D128" s="5">
        <v>1031.69</v>
      </c>
      <c r="E128" s="31">
        <f t="shared" si="2"/>
        <v>73737.67999999359</v>
      </c>
      <c r="F128" s="2"/>
      <c r="G128" s="4"/>
      <c r="H128" s="2"/>
    </row>
    <row r="129" spans="1:8" s="22" customFormat="1">
      <c r="A129" s="28" t="s">
        <v>136</v>
      </c>
      <c r="B129" s="22" t="s">
        <v>147</v>
      </c>
      <c r="C129" s="23">
        <v>11773</v>
      </c>
      <c r="D129" s="5"/>
      <c r="E129" s="31">
        <f t="shared" si="2"/>
        <v>85510.67999999359</v>
      </c>
      <c r="G129" s="23"/>
    </row>
    <row r="130" spans="1:8" s="22" customFormat="1">
      <c r="A130" s="28" t="s">
        <v>137</v>
      </c>
      <c r="B130" s="22" t="s">
        <v>146</v>
      </c>
      <c r="C130" s="23">
        <v>325000</v>
      </c>
      <c r="D130" s="5"/>
      <c r="E130" s="31">
        <f t="shared" si="2"/>
        <v>410510.67999999359</v>
      </c>
      <c r="G130" s="23"/>
    </row>
    <row r="131" spans="1:8" s="22" customFormat="1">
      <c r="A131" s="28" t="s">
        <v>138</v>
      </c>
      <c r="B131" s="22" t="s">
        <v>142</v>
      </c>
      <c r="C131" s="23">
        <v>43200.2</v>
      </c>
      <c r="D131" s="5"/>
      <c r="E131" s="31">
        <f t="shared" si="2"/>
        <v>453710.8799999936</v>
      </c>
      <c r="G131" s="23"/>
    </row>
    <row r="132" spans="1:8" s="22" customFormat="1">
      <c r="A132" s="28" t="s">
        <v>139</v>
      </c>
      <c r="B132" s="22" t="s">
        <v>145</v>
      </c>
      <c r="C132" s="23">
        <v>160000</v>
      </c>
      <c r="D132" s="5"/>
      <c r="E132" s="31">
        <f t="shared" si="2"/>
        <v>613710.8799999936</v>
      </c>
      <c r="G132" s="23"/>
    </row>
    <row r="133" spans="1:8" s="22" customFormat="1">
      <c r="A133" s="28" t="s">
        <v>140</v>
      </c>
      <c r="B133" s="22" t="s">
        <v>144</v>
      </c>
      <c r="C133" s="23">
        <v>19500</v>
      </c>
      <c r="D133" s="5"/>
      <c r="E133" s="31">
        <f t="shared" ref="E133:E166" si="3">E132-D133+C133</f>
        <v>633210.8799999936</v>
      </c>
      <c r="G133" s="23"/>
    </row>
    <row r="134" spans="1:8" s="22" customFormat="1">
      <c r="A134" s="28" t="s">
        <v>141</v>
      </c>
      <c r="B134" s="22" t="s">
        <v>143</v>
      </c>
      <c r="C134" s="23">
        <v>100000</v>
      </c>
      <c r="D134" s="5"/>
      <c r="E134" s="31">
        <f t="shared" si="3"/>
        <v>733210.8799999936</v>
      </c>
      <c r="G134" s="23"/>
    </row>
    <row r="135" spans="1:8" s="22" customFormat="1">
      <c r="A135" s="28">
        <v>45595</v>
      </c>
      <c r="B135" s="22" t="s">
        <v>148</v>
      </c>
      <c r="C135" s="23"/>
      <c r="D135" s="5">
        <v>112107.57</v>
      </c>
      <c r="E135" s="31">
        <f t="shared" si="3"/>
        <v>621103.30999999354</v>
      </c>
      <c r="G135" s="23"/>
    </row>
    <row r="136" spans="1:8" s="22" customFormat="1">
      <c r="A136" s="28">
        <v>45595</v>
      </c>
      <c r="B136" s="22" t="s">
        <v>149</v>
      </c>
      <c r="C136" s="23"/>
      <c r="D136" s="5">
        <v>73695.97</v>
      </c>
      <c r="E136" s="31">
        <f t="shared" si="3"/>
        <v>547407.33999999356</v>
      </c>
      <c r="G136" s="23"/>
    </row>
    <row r="137" spans="1:8" s="22" customFormat="1">
      <c r="A137" s="28">
        <v>45596</v>
      </c>
      <c r="B137" s="22" t="s">
        <v>21</v>
      </c>
      <c r="C137" s="23">
        <v>9904</v>
      </c>
      <c r="D137" s="5"/>
      <c r="E137" s="31">
        <f t="shared" si="3"/>
        <v>557311.33999999356</v>
      </c>
      <c r="G137" s="23"/>
    </row>
    <row r="138" spans="1:8" s="22" customFormat="1">
      <c r="A138" s="28">
        <v>45596</v>
      </c>
      <c r="B138" s="22" t="s">
        <v>20</v>
      </c>
      <c r="C138" s="23">
        <v>24269.52</v>
      </c>
      <c r="D138" s="5"/>
      <c r="E138" s="31">
        <f t="shared" si="3"/>
        <v>581580.85999999358</v>
      </c>
      <c r="G138" s="23"/>
    </row>
    <row r="139" spans="1:8" s="22" customFormat="1">
      <c r="A139" s="28">
        <v>45602</v>
      </c>
      <c r="B139" s="22" t="s">
        <v>150</v>
      </c>
      <c r="C139" s="23">
        <v>2023472.62</v>
      </c>
      <c r="D139" s="5"/>
      <c r="E139" s="31">
        <f t="shared" si="3"/>
        <v>2605053.4799999939</v>
      </c>
      <c r="G139" s="23"/>
    </row>
    <row r="140" spans="1:8" s="22" customFormat="1">
      <c r="A140" s="28">
        <v>45608</v>
      </c>
      <c r="B140" s="22" t="s">
        <v>151</v>
      </c>
      <c r="C140" s="23">
        <v>196</v>
      </c>
      <c r="D140" s="5"/>
      <c r="E140" s="31">
        <f t="shared" si="3"/>
        <v>2605249.4799999939</v>
      </c>
      <c r="G140" s="23"/>
    </row>
    <row r="141" spans="1:8" s="22" customFormat="1">
      <c r="A141" s="28">
        <v>45608</v>
      </c>
      <c r="B141" s="22" t="s">
        <v>152</v>
      </c>
      <c r="C141" s="23">
        <v>110.25</v>
      </c>
      <c r="D141" s="5"/>
      <c r="E141" s="31">
        <f t="shared" si="3"/>
        <v>2605359.7299999939</v>
      </c>
      <c r="G141" s="23"/>
    </row>
    <row r="142" spans="1:8" s="22" customFormat="1">
      <c r="A142" s="28">
        <v>45610</v>
      </c>
      <c r="B142" s="22" t="s">
        <v>153</v>
      </c>
      <c r="C142" s="23">
        <v>48754.44</v>
      </c>
      <c r="D142" s="5"/>
      <c r="E142" s="31">
        <f t="shared" si="3"/>
        <v>2654114.1699999939</v>
      </c>
      <c r="G142" s="23"/>
    </row>
    <row r="143" spans="1:8" s="22" customFormat="1">
      <c r="A143" s="28">
        <v>45611</v>
      </c>
      <c r="B143" s="22" t="s">
        <v>153</v>
      </c>
      <c r="C143" s="23">
        <v>745508</v>
      </c>
      <c r="D143" s="5"/>
      <c r="E143" s="31">
        <f t="shared" si="3"/>
        <v>3399622.1699999939</v>
      </c>
      <c r="G143" s="23"/>
    </row>
    <row r="144" spans="1:8">
      <c r="A144" s="28">
        <v>45611</v>
      </c>
      <c r="B144" s="22" t="s">
        <v>155</v>
      </c>
      <c r="C144" s="4"/>
      <c r="D144" s="5">
        <v>1101.32</v>
      </c>
      <c r="E144" s="31">
        <f t="shared" si="3"/>
        <v>3398520.849999994</v>
      </c>
      <c r="F144" s="2"/>
      <c r="G144" s="4"/>
      <c r="H144" s="2"/>
    </row>
    <row r="145" spans="1:8">
      <c r="A145" s="28">
        <v>45611</v>
      </c>
      <c r="B145" s="22" t="s">
        <v>156</v>
      </c>
      <c r="C145" s="4"/>
      <c r="D145" s="5">
        <v>26.6</v>
      </c>
      <c r="E145" s="31">
        <f t="shared" si="3"/>
        <v>3398494.2499999939</v>
      </c>
      <c r="F145" s="2"/>
      <c r="G145" s="4"/>
      <c r="H145" s="2"/>
    </row>
    <row r="146" spans="1:8" s="22" customFormat="1">
      <c r="A146" s="28">
        <v>45614</v>
      </c>
      <c r="B146" s="22" t="s">
        <v>127</v>
      </c>
      <c r="C146" s="23">
        <v>1200000</v>
      </c>
      <c r="D146" s="5"/>
      <c r="E146" s="31">
        <f t="shared" si="3"/>
        <v>4598494.2499999944</v>
      </c>
      <c r="G146" s="23"/>
    </row>
    <row r="147" spans="1:8" s="22" customFormat="1">
      <c r="A147" s="28">
        <v>45614</v>
      </c>
      <c r="B147" s="22" t="s">
        <v>154</v>
      </c>
      <c r="C147" s="23"/>
      <c r="D147" s="5">
        <v>4461903.04</v>
      </c>
      <c r="E147" s="31">
        <f t="shared" si="3"/>
        <v>136591.20999999437</v>
      </c>
      <c r="G147" s="23"/>
    </row>
    <row r="148" spans="1:8" s="22" customFormat="1">
      <c r="A148" s="28">
        <v>45624</v>
      </c>
      <c r="B148" s="22" t="s">
        <v>157</v>
      </c>
      <c r="C148" s="23">
        <v>1000000</v>
      </c>
      <c r="D148" s="5"/>
      <c r="E148" s="31">
        <f t="shared" si="3"/>
        <v>1136591.2099999944</v>
      </c>
      <c r="G148" s="23"/>
    </row>
    <row r="149" spans="1:8" s="22" customFormat="1">
      <c r="A149" s="28">
        <v>45625</v>
      </c>
      <c r="B149" s="22" t="s">
        <v>20</v>
      </c>
      <c r="C149" s="23">
        <v>28951.82</v>
      </c>
      <c r="D149" s="5"/>
      <c r="E149" s="31">
        <f t="shared" si="3"/>
        <v>1165543.0299999944</v>
      </c>
      <c r="G149" s="23"/>
    </row>
    <row r="150" spans="1:8" s="22" customFormat="1">
      <c r="A150" s="28">
        <v>45625</v>
      </c>
      <c r="B150" s="22" t="s">
        <v>21</v>
      </c>
      <c r="C150" s="23">
        <v>2430</v>
      </c>
      <c r="D150" s="5"/>
      <c r="E150" s="31">
        <f t="shared" si="3"/>
        <v>1167973.0299999944</v>
      </c>
      <c r="G150" s="23"/>
    </row>
    <row r="151" spans="1:8" s="22" customFormat="1">
      <c r="A151" s="28">
        <v>45628</v>
      </c>
      <c r="B151" s="22" t="s">
        <v>158</v>
      </c>
      <c r="C151" s="23">
        <v>31012.5</v>
      </c>
      <c r="D151" s="5"/>
      <c r="E151" s="31">
        <f t="shared" si="3"/>
        <v>1198985.5299999944</v>
      </c>
      <c r="G151" s="23"/>
    </row>
    <row r="152" spans="1:8" s="22" customFormat="1">
      <c r="A152" s="28">
        <v>45629</v>
      </c>
      <c r="B152" s="22" t="s">
        <v>159</v>
      </c>
      <c r="C152" s="23"/>
      <c r="D152" s="5">
        <v>112415.86</v>
      </c>
      <c r="E152" s="31">
        <f t="shared" si="3"/>
        <v>1086569.6699999943</v>
      </c>
      <c r="G152" s="23"/>
    </row>
    <row r="153" spans="1:8" s="22" customFormat="1">
      <c r="A153" s="28">
        <v>45629</v>
      </c>
      <c r="B153" s="22" t="s">
        <v>160</v>
      </c>
      <c r="C153" s="23"/>
      <c r="D153" s="5">
        <v>75184.710000000006</v>
      </c>
      <c r="E153" s="31">
        <f t="shared" si="3"/>
        <v>1011384.9599999944</v>
      </c>
      <c r="G153" s="23"/>
    </row>
    <row r="154" spans="1:8" s="22" customFormat="1">
      <c r="A154" s="28">
        <v>45630</v>
      </c>
      <c r="B154" s="22" t="s">
        <v>161</v>
      </c>
      <c r="C154" s="23"/>
      <c r="D154" s="5">
        <v>16133.32</v>
      </c>
      <c r="E154" s="31">
        <f t="shared" si="3"/>
        <v>995251.63999999443</v>
      </c>
      <c r="G154" s="23"/>
    </row>
    <row r="155" spans="1:8" s="22" customFormat="1">
      <c r="A155" s="28">
        <v>45636</v>
      </c>
      <c r="B155" s="22" t="s">
        <v>162</v>
      </c>
      <c r="C155" s="23">
        <v>1550574.58</v>
      </c>
      <c r="D155" s="5"/>
      <c r="E155" s="31">
        <f t="shared" si="3"/>
        <v>2545826.2199999946</v>
      </c>
      <c r="G155" s="23"/>
    </row>
    <row r="156" spans="1:8" s="22" customFormat="1">
      <c r="A156" s="28">
        <v>45639</v>
      </c>
      <c r="B156" s="22" t="s">
        <v>55</v>
      </c>
      <c r="C156" s="23">
        <v>1600000</v>
      </c>
      <c r="D156" s="5"/>
      <c r="E156" s="31">
        <f t="shared" si="3"/>
        <v>4145826.2199999946</v>
      </c>
      <c r="G156" s="23"/>
    </row>
    <row r="157" spans="1:8" s="22" customFormat="1">
      <c r="A157" s="28">
        <v>45639</v>
      </c>
      <c r="B157" s="22" t="s">
        <v>164</v>
      </c>
      <c r="C157" s="23"/>
      <c r="D157" s="5">
        <v>4095451.04</v>
      </c>
      <c r="E157" s="31">
        <f t="shared" si="3"/>
        <v>50375.17999999458</v>
      </c>
      <c r="G157" s="23"/>
    </row>
    <row r="158" spans="1:8" s="22" customFormat="1">
      <c r="A158" s="28">
        <v>45639</v>
      </c>
      <c r="B158" s="22" t="s">
        <v>163</v>
      </c>
      <c r="C158" s="23"/>
      <c r="D158" s="5">
        <v>1481.4</v>
      </c>
      <c r="E158" s="31">
        <f t="shared" si="3"/>
        <v>48893.779999994578</v>
      </c>
      <c r="G158" s="23"/>
    </row>
    <row r="159" spans="1:8" s="22" customFormat="1">
      <c r="A159" s="28">
        <v>45643</v>
      </c>
      <c r="B159" s="22" t="s">
        <v>165</v>
      </c>
      <c r="C159" s="33">
        <v>44979.96</v>
      </c>
      <c r="D159" s="5"/>
      <c r="E159" s="31">
        <f t="shared" si="3"/>
        <v>93873.739999994577</v>
      </c>
      <c r="G159" s="23"/>
    </row>
    <row r="160" spans="1:8" s="22" customFormat="1">
      <c r="A160" s="28">
        <v>45643</v>
      </c>
      <c r="B160" s="22" t="s">
        <v>166</v>
      </c>
      <c r="C160" s="23"/>
      <c r="D160" s="5">
        <v>2766.7</v>
      </c>
      <c r="E160" s="31">
        <f t="shared" si="3"/>
        <v>91107.03999999458</v>
      </c>
      <c r="G160" s="23"/>
    </row>
    <row r="161" spans="1:8" s="22" customFormat="1">
      <c r="A161" s="28" t="s">
        <v>171</v>
      </c>
      <c r="B161" s="29" t="s">
        <v>174</v>
      </c>
      <c r="C161" s="30">
        <v>10548.28</v>
      </c>
      <c r="D161" s="5"/>
      <c r="E161" s="31">
        <f t="shared" si="3"/>
        <v>101655.31999999458</v>
      </c>
      <c r="G161" s="23"/>
    </row>
    <row r="162" spans="1:8" s="22" customFormat="1">
      <c r="A162" s="28" t="s">
        <v>172</v>
      </c>
      <c r="B162" s="29" t="s">
        <v>175</v>
      </c>
      <c r="C162" s="30">
        <v>160.55000000000001</v>
      </c>
      <c r="D162" s="5"/>
      <c r="E162" s="31">
        <f t="shared" si="3"/>
        <v>101815.86999999458</v>
      </c>
      <c r="G162" s="23"/>
    </row>
    <row r="163" spans="1:8" s="22" customFormat="1">
      <c r="A163" s="28" t="s">
        <v>173</v>
      </c>
      <c r="B163" s="29" t="s">
        <v>175</v>
      </c>
      <c r="C163" s="30">
        <v>2961.8</v>
      </c>
      <c r="D163" s="5"/>
      <c r="E163" s="31">
        <f t="shared" si="3"/>
        <v>104777.66999999458</v>
      </c>
      <c r="G163" s="23"/>
    </row>
    <row r="164" spans="1:8" s="22" customFormat="1">
      <c r="A164" s="28" t="s">
        <v>176</v>
      </c>
      <c r="B164" s="29" t="s">
        <v>177</v>
      </c>
      <c r="C164" s="23">
        <v>10188013.15</v>
      </c>
      <c r="D164" s="5"/>
      <c r="E164" s="31">
        <f t="shared" si="3"/>
        <v>10292790.819999995</v>
      </c>
      <c r="G164" s="23"/>
    </row>
    <row r="165" spans="1:8" s="22" customFormat="1">
      <c r="A165" s="28">
        <v>45657</v>
      </c>
      <c r="B165" s="29" t="s">
        <v>21</v>
      </c>
      <c r="C165" s="23">
        <f>10+500+738.75-1248.75</f>
        <v>0</v>
      </c>
      <c r="D165" s="5"/>
      <c r="E165" s="31">
        <f t="shared" si="3"/>
        <v>10292790.819999995</v>
      </c>
      <c r="G165" s="23"/>
    </row>
    <row r="166" spans="1:8" s="22" customFormat="1">
      <c r="A166" s="28">
        <v>45657</v>
      </c>
      <c r="B166" s="29" t="s">
        <v>20</v>
      </c>
      <c r="C166" s="23">
        <v>0</v>
      </c>
      <c r="D166" s="5"/>
      <c r="E166" s="31">
        <f t="shared" si="3"/>
        <v>10292790.819999995</v>
      </c>
      <c r="G166" s="23"/>
    </row>
    <row r="167" spans="1:8" s="22" customFormat="1">
      <c r="A167" s="28"/>
      <c r="C167" s="24"/>
      <c r="D167" s="23"/>
      <c r="E167" s="5"/>
      <c r="F167" s="31"/>
      <c r="H167" s="23"/>
    </row>
    <row r="168" spans="1:8" s="22" customFormat="1">
      <c r="A168" s="28"/>
      <c r="C168" s="24"/>
      <c r="D168" s="23"/>
      <c r="E168" s="5"/>
      <c r="F168" s="31"/>
      <c r="H168" s="23"/>
    </row>
    <row r="169" spans="1:8" s="22" customFormat="1">
      <c r="A169" s="28"/>
      <c r="C169" s="24"/>
      <c r="D169" s="23"/>
      <c r="E169" s="5"/>
      <c r="F169" s="31"/>
      <c r="H169" s="23"/>
    </row>
    <row r="170" spans="1:8" s="22" customFormat="1">
      <c r="A170" s="28"/>
      <c r="C170" s="24"/>
      <c r="D170" s="23"/>
      <c r="E170" s="5"/>
      <c r="F170" s="31"/>
      <c r="H170" s="23"/>
    </row>
    <row r="171" spans="1:8" s="22" customFormat="1">
      <c r="A171" s="28"/>
      <c r="C171" s="24"/>
      <c r="D171" s="23"/>
      <c r="E171" s="5"/>
      <c r="F171" s="31"/>
      <c r="H171" s="23"/>
    </row>
    <row r="172" spans="1:8" s="22" customFormat="1">
      <c r="A172" s="28"/>
      <c r="C172" s="24"/>
      <c r="D172" s="23"/>
      <c r="E172" s="5"/>
      <c r="F172" s="31"/>
      <c r="H172" s="23"/>
    </row>
    <row r="173" spans="1:8" s="22" customFormat="1">
      <c r="A173" s="28"/>
      <c r="C173" s="24"/>
      <c r="D173" s="23"/>
      <c r="E173" s="5"/>
      <c r="F173" s="31"/>
      <c r="H173" s="23"/>
    </row>
    <row r="174" spans="1:8" s="22" customFormat="1">
      <c r="A174" s="28"/>
      <c r="C174" s="24"/>
      <c r="D174" s="23"/>
      <c r="E174" s="5"/>
      <c r="F174" s="31"/>
      <c r="H174" s="23"/>
    </row>
    <row r="175" spans="1:8" s="22" customFormat="1">
      <c r="A175" s="28"/>
      <c r="C175" s="24"/>
      <c r="D175" s="23"/>
      <c r="E175" s="5"/>
      <c r="F175" s="31"/>
      <c r="H175" s="23"/>
    </row>
    <row r="176" spans="1:8" s="22" customFormat="1">
      <c r="A176" s="28"/>
      <c r="C176" s="24"/>
      <c r="D176" s="23"/>
      <c r="E176" s="5"/>
      <c r="F176" s="31"/>
      <c r="H176" s="23"/>
    </row>
    <row r="177" spans="1:8" s="22" customFormat="1">
      <c r="A177" s="28"/>
      <c r="C177" s="24"/>
      <c r="D177" s="23"/>
      <c r="E177" s="5"/>
      <c r="F177" s="31"/>
      <c r="H177" s="23"/>
    </row>
    <row r="178" spans="1:8" s="22" customFormat="1">
      <c r="A178" s="28"/>
      <c r="C178" s="24"/>
      <c r="D178" s="23"/>
      <c r="E178" s="5"/>
      <c r="F178" s="31"/>
      <c r="H178" s="23"/>
    </row>
    <row r="179" spans="1:8" s="22" customFormat="1">
      <c r="A179" s="28"/>
      <c r="C179" s="24"/>
      <c r="D179" s="23"/>
      <c r="E179" s="5"/>
      <c r="F179" s="31"/>
      <c r="H179" s="23"/>
    </row>
    <row r="180" spans="1:8" s="22" customFormat="1">
      <c r="A180" s="28"/>
      <c r="C180" s="24"/>
      <c r="D180" s="23"/>
      <c r="E180" s="5"/>
      <c r="F180" s="31"/>
      <c r="H180" s="23"/>
    </row>
    <row r="181" spans="1:8" s="22" customFormat="1">
      <c r="A181" s="28"/>
      <c r="C181" s="24"/>
      <c r="D181" s="23"/>
      <c r="E181" s="5"/>
      <c r="F181" s="31"/>
      <c r="H181" s="23"/>
    </row>
    <row r="182" spans="1:8" s="22" customFormat="1">
      <c r="A182" s="28"/>
      <c r="C182" s="24"/>
      <c r="D182" s="23"/>
      <c r="E182" s="5"/>
      <c r="F182" s="31"/>
      <c r="H182" s="23"/>
    </row>
    <row r="183" spans="1:8" s="22" customFormat="1">
      <c r="A183" s="28"/>
      <c r="C183" s="24"/>
      <c r="D183" s="23"/>
      <c r="E183" s="5"/>
      <c r="F183" s="31"/>
      <c r="H183" s="23"/>
    </row>
    <row r="184" spans="1:8" s="22" customFormat="1">
      <c r="A184" s="28"/>
      <c r="C184" s="24"/>
      <c r="D184" s="23"/>
      <c r="E184" s="5"/>
      <c r="F184" s="31"/>
      <c r="H184" s="23"/>
    </row>
    <row r="185" spans="1:8" s="22" customFormat="1">
      <c r="A185" s="28"/>
      <c r="C185" s="24"/>
      <c r="D185" s="23"/>
      <c r="E185" s="5"/>
      <c r="F185" s="31"/>
      <c r="H185" s="23"/>
    </row>
    <row r="186" spans="1:8" s="22" customFormat="1">
      <c r="A186" s="28"/>
      <c r="C186" s="24"/>
      <c r="D186" s="23"/>
      <c r="E186" s="5"/>
      <c r="F186" s="31"/>
      <c r="H186" s="23"/>
    </row>
    <row r="187" spans="1:8" s="22" customFormat="1">
      <c r="A187" s="28"/>
      <c r="C187" s="24"/>
      <c r="D187" s="23"/>
      <c r="E187" s="5"/>
      <c r="F187" s="31"/>
      <c r="H187" s="23"/>
    </row>
    <row r="188" spans="1:8" s="22" customFormat="1">
      <c r="A188" s="28"/>
      <c r="C188" s="24"/>
      <c r="D188" s="23"/>
      <c r="E188" s="5"/>
      <c r="F188" s="31"/>
      <c r="H188" s="23"/>
    </row>
    <row r="189" spans="1:8" s="22" customFormat="1">
      <c r="A189" s="28"/>
      <c r="C189" s="24"/>
      <c r="D189" s="23"/>
      <c r="E189" s="5"/>
      <c r="F189" s="31"/>
      <c r="H189" s="23"/>
    </row>
    <row r="190" spans="1:8" s="22" customFormat="1">
      <c r="A190" s="28"/>
      <c r="C190" s="24"/>
      <c r="D190" s="23"/>
      <c r="E190" s="5"/>
      <c r="F190" s="31"/>
      <c r="H190" s="23"/>
    </row>
    <row r="191" spans="1:8" s="22" customFormat="1">
      <c r="A191" s="28"/>
      <c r="C191" s="24"/>
      <c r="D191" s="23"/>
      <c r="E191" s="5"/>
      <c r="F191" s="31"/>
      <c r="H191" s="23"/>
    </row>
    <row r="192" spans="1:8" s="22" customFormat="1">
      <c r="A192" s="28"/>
      <c r="C192" s="24"/>
      <c r="D192" s="23"/>
      <c r="E192" s="5"/>
      <c r="F192" s="31"/>
      <c r="H192" s="23"/>
    </row>
    <row r="193" spans="1:8" s="22" customFormat="1">
      <c r="A193" s="28"/>
      <c r="C193" s="24"/>
      <c r="D193" s="23"/>
      <c r="E193" s="5"/>
      <c r="F193" s="31"/>
      <c r="H193" s="23"/>
    </row>
    <row r="194" spans="1:8" s="22" customFormat="1">
      <c r="A194" s="28"/>
      <c r="C194" s="24"/>
      <c r="D194" s="23"/>
      <c r="E194" s="5"/>
      <c r="F194" s="31"/>
      <c r="H194" s="23"/>
    </row>
    <row r="195" spans="1:8" s="22" customFormat="1">
      <c r="A195" s="28"/>
      <c r="C195" s="24"/>
      <c r="D195" s="23"/>
      <c r="E195" s="5"/>
      <c r="F195" s="31"/>
      <c r="H195" s="23"/>
    </row>
    <row r="196" spans="1:8" s="22" customFormat="1">
      <c r="A196" s="28"/>
      <c r="C196" s="24"/>
      <c r="D196" s="23"/>
      <c r="E196" s="5"/>
      <c r="F196" s="31"/>
      <c r="H196" s="23"/>
    </row>
    <row r="197" spans="1:8" s="22" customFormat="1">
      <c r="A197" s="28"/>
      <c r="C197" s="24"/>
      <c r="D197" s="23"/>
      <c r="E197" s="5"/>
      <c r="F197" s="31"/>
      <c r="H197" s="23"/>
    </row>
    <row r="198" spans="1:8" s="22" customFormat="1">
      <c r="A198" s="28"/>
      <c r="C198" s="24"/>
      <c r="D198" s="23"/>
      <c r="E198" s="5"/>
      <c r="F198" s="31"/>
      <c r="H198" s="23"/>
    </row>
    <row r="199" spans="1:8" s="22" customFormat="1">
      <c r="A199" s="28"/>
      <c r="C199" s="24"/>
      <c r="D199" s="23"/>
      <c r="E199" s="5"/>
      <c r="F199" s="31"/>
      <c r="H199" s="23"/>
    </row>
    <row r="200" spans="1:8" s="22" customFormat="1">
      <c r="A200" s="28"/>
      <c r="C200" s="24"/>
      <c r="D200" s="23"/>
      <c r="E200" s="5"/>
      <c r="F200" s="31"/>
      <c r="H200" s="23"/>
    </row>
    <row r="201" spans="1:8" s="22" customFormat="1">
      <c r="A201" s="28"/>
      <c r="C201" s="24"/>
      <c r="D201" s="23"/>
      <c r="E201" s="5"/>
      <c r="F201" s="31"/>
      <c r="H201" s="23"/>
    </row>
    <row r="202" spans="1:8" s="22" customFormat="1">
      <c r="A202" s="28"/>
      <c r="C202" s="24"/>
      <c r="D202" s="23"/>
      <c r="E202" s="5"/>
      <c r="F202" s="31"/>
      <c r="H202" s="23"/>
    </row>
  </sheetData>
  <pageMargins left="0.7" right="0.7" top="0.75" bottom="0.75" header="0.511811023622047" footer="0.511811023622047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zoomScale="109" zoomScaleNormal="109" workbookViewId="0">
      <selection activeCell="B43" sqref="B43"/>
    </sheetView>
  </sheetViews>
  <sheetFormatPr baseColWidth="10" defaultColWidth="9.5546875" defaultRowHeight="10.199999999999999"/>
  <cols>
    <col min="1" max="1" width="8.5546875" style="66" customWidth="1"/>
    <col min="2" max="2" width="44.6640625" style="46" customWidth="1"/>
    <col min="3" max="3" width="11.33203125" style="42" customWidth="1"/>
    <col min="4" max="4" width="13.109375" style="42" customWidth="1"/>
    <col min="5" max="5" width="15.33203125" style="42" customWidth="1"/>
    <col min="6" max="6" width="9.5546875" style="42"/>
    <col min="7" max="256" width="9.5546875" style="46"/>
    <col min="257" max="257" width="44" style="46" customWidth="1"/>
    <col min="258" max="258" width="11.33203125" style="46" customWidth="1"/>
    <col min="259" max="259" width="13.109375" style="46" customWidth="1"/>
    <col min="260" max="260" width="15.33203125" style="46" customWidth="1"/>
    <col min="261" max="512" width="9.5546875" style="46"/>
    <col min="513" max="513" width="44" style="46" customWidth="1"/>
    <col min="514" max="514" width="11.33203125" style="46" customWidth="1"/>
    <col min="515" max="515" width="13.109375" style="46" customWidth="1"/>
    <col min="516" max="516" width="15.33203125" style="46" customWidth="1"/>
    <col min="517" max="768" width="9.5546875" style="46"/>
    <col min="769" max="769" width="44" style="46" customWidth="1"/>
    <col min="770" max="770" width="11.33203125" style="46" customWidth="1"/>
    <col min="771" max="771" width="13.109375" style="46" customWidth="1"/>
    <col min="772" max="772" width="15.33203125" style="46" customWidth="1"/>
    <col min="773" max="1024" width="9.5546875" style="46"/>
    <col min="1025" max="1025" width="44" style="46" customWidth="1"/>
    <col min="1026" max="1026" width="11.33203125" style="46" customWidth="1"/>
    <col min="1027" max="1027" width="13.109375" style="46" customWidth="1"/>
    <col min="1028" max="1028" width="15.33203125" style="46" customWidth="1"/>
    <col min="1029" max="1280" width="9.5546875" style="46"/>
    <col min="1281" max="1281" width="44" style="46" customWidth="1"/>
    <col min="1282" max="1282" width="11.33203125" style="46" customWidth="1"/>
    <col min="1283" max="1283" width="13.109375" style="46" customWidth="1"/>
    <col min="1284" max="1284" width="15.33203125" style="46" customWidth="1"/>
    <col min="1285" max="1536" width="9.5546875" style="46"/>
    <col min="1537" max="1537" width="44" style="46" customWidth="1"/>
    <col min="1538" max="1538" width="11.33203125" style="46" customWidth="1"/>
    <col min="1539" max="1539" width="13.109375" style="46" customWidth="1"/>
    <col min="1540" max="1540" width="15.33203125" style="46" customWidth="1"/>
    <col min="1541" max="1792" width="9.5546875" style="46"/>
    <col min="1793" max="1793" width="44" style="46" customWidth="1"/>
    <col min="1794" max="1794" width="11.33203125" style="46" customWidth="1"/>
    <col min="1795" max="1795" width="13.109375" style="46" customWidth="1"/>
    <col min="1796" max="1796" width="15.33203125" style="46" customWidth="1"/>
    <col min="1797" max="2048" width="9.5546875" style="46"/>
    <col min="2049" max="2049" width="44" style="46" customWidth="1"/>
    <col min="2050" max="2050" width="11.33203125" style="46" customWidth="1"/>
    <col min="2051" max="2051" width="13.109375" style="46" customWidth="1"/>
    <col min="2052" max="2052" width="15.33203125" style="46" customWidth="1"/>
    <col min="2053" max="2304" width="9.5546875" style="46"/>
    <col min="2305" max="2305" width="44" style="46" customWidth="1"/>
    <col min="2306" max="2306" width="11.33203125" style="46" customWidth="1"/>
    <col min="2307" max="2307" width="13.109375" style="46" customWidth="1"/>
    <col min="2308" max="2308" width="15.33203125" style="46" customWidth="1"/>
    <col min="2309" max="2560" width="9.5546875" style="46"/>
    <col min="2561" max="2561" width="44" style="46" customWidth="1"/>
    <col min="2562" max="2562" width="11.33203125" style="46" customWidth="1"/>
    <col min="2563" max="2563" width="13.109375" style="46" customWidth="1"/>
    <col min="2564" max="2564" width="15.33203125" style="46" customWidth="1"/>
    <col min="2565" max="2816" width="9.5546875" style="46"/>
    <col min="2817" max="2817" width="44" style="46" customWidth="1"/>
    <col min="2818" max="2818" width="11.33203125" style="46" customWidth="1"/>
    <col min="2819" max="2819" width="13.109375" style="46" customWidth="1"/>
    <col min="2820" max="2820" width="15.33203125" style="46" customWidth="1"/>
    <col min="2821" max="3072" width="9.5546875" style="46"/>
    <col min="3073" max="3073" width="44" style="46" customWidth="1"/>
    <col min="3074" max="3074" width="11.33203125" style="46" customWidth="1"/>
    <col min="3075" max="3075" width="13.109375" style="46" customWidth="1"/>
    <col min="3076" max="3076" width="15.33203125" style="46" customWidth="1"/>
    <col min="3077" max="3328" width="9.5546875" style="46"/>
    <col min="3329" max="3329" width="44" style="46" customWidth="1"/>
    <col min="3330" max="3330" width="11.33203125" style="46" customWidth="1"/>
    <col min="3331" max="3331" width="13.109375" style="46" customWidth="1"/>
    <col min="3332" max="3332" width="15.33203125" style="46" customWidth="1"/>
    <col min="3333" max="3584" width="9.5546875" style="46"/>
    <col min="3585" max="3585" width="44" style="46" customWidth="1"/>
    <col min="3586" max="3586" width="11.33203125" style="46" customWidth="1"/>
    <col min="3587" max="3587" width="13.109375" style="46" customWidth="1"/>
    <col min="3588" max="3588" width="15.33203125" style="46" customWidth="1"/>
    <col min="3589" max="3840" width="9.5546875" style="46"/>
    <col min="3841" max="3841" width="44" style="46" customWidth="1"/>
    <col min="3842" max="3842" width="11.33203125" style="46" customWidth="1"/>
    <col min="3843" max="3843" width="13.109375" style="46" customWidth="1"/>
    <col min="3844" max="3844" width="15.33203125" style="46" customWidth="1"/>
    <col min="3845" max="4096" width="9.5546875" style="46"/>
    <col min="4097" max="4097" width="44" style="46" customWidth="1"/>
    <col min="4098" max="4098" width="11.33203125" style="46" customWidth="1"/>
    <col min="4099" max="4099" width="13.109375" style="46" customWidth="1"/>
    <col min="4100" max="4100" width="15.33203125" style="46" customWidth="1"/>
    <col min="4101" max="4352" width="9.5546875" style="46"/>
    <col min="4353" max="4353" width="44" style="46" customWidth="1"/>
    <col min="4354" max="4354" width="11.33203125" style="46" customWidth="1"/>
    <col min="4355" max="4355" width="13.109375" style="46" customWidth="1"/>
    <col min="4356" max="4356" width="15.33203125" style="46" customWidth="1"/>
    <col min="4357" max="4608" width="9.5546875" style="46"/>
    <col min="4609" max="4609" width="44" style="46" customWidth="1"/>
    <col min="4610" max="4610" width="11.33203125" style="46" customWidth="1"/>
    <col min="4611" max="4611" width="13.109375" style="46" customWidth="1"/>
    <col min="4612" max="4612" width="15.33203125" style="46" customWidth="1"/>
    <col min="4613" max="4864" width="9.5546875" style="46"/>
    <col min="4865" max="4865" width="44" style="46" customWidth="1"/>
    <col min="4866" max="4866" width="11.33203125" style="46" customWidth="1"/>
    <col min="4867" max="4867" width="13.109375" style="46" customWidth="1"/>
    <col min="4868" max="4868" width="15.33203125" style="46" customWidth="1"/>
    <col min="4869" max="5120" width="9.5546875" style="46"/>
    <col min="5121" max="5121" width="44" style="46" customWidth="1"/>
    <col min="5122" max="5122" width="11.33203125" style="46" customWidth="1"/>
    <col min="5123" max="5123" width="13.109375" style="46" customWidth="1"/>
    <col min="5124" max="5124" width="15.33203125" style="46" customWidth="1"/>
    <col min="5125" max="5376" width="9.5546875" style="46"/>
    <col min="5377" max="5377" width="44" style="46" customWidth="1"/>
    <col min="5378" max="5378" width="11.33203125" style="46" customWidth="1"/>
    <col min="5379" max="5379" width="13.109375" style="46" customWidth="1"/>
    <col min="5380" max="5380" width="15.33203125" style="46" customWidth="1"/>
    <col min="5381" max="5632" width="9.5546875" style="46"/>
    <col min="5633" max="5633" width="44" style="46" customWidth="1"/>
    <col min="5634" max="5634" width="11.33203125" style="46" customWidth="1"/>
    <col min="5635" max="5635" width="13.109375" style="46" customWidth="1"/>
    <col min="5636" max="5636" width="15.33203125" style="46" customWidth="1"/>
    <col min="5637" max="5888" width="9.5546875" style="46"/>
    <col min="5889" max="5889" width="44" style="46" customWidth="1"/>
    <col min="5890" max="5890" width="11.33203125" style="46" customWidth="1"/>
    <col min="5891" max="5891" width="13.109375" style="46" customWidth="1"/>
    <col min="5892" max="5892" width="15.33203125" style="46" customWidth="1"/>
    <col min="5893" max="6144" width="9.5546875" style="46"/>
    <col min="6145" max="6145" width="44" style="46" customWidth="1"/>
    <col min="6146" max="6146" width="11.33203125" style="46" customWidth="1"/>
    <col min="6147" max="6147" width="13.109375" style="46" customWidth="1"/>
    <col min="6148" max="6148" width="15.33203125" style="46" customWidth="1"/>
    <col min="6149" max="6400" width="9.5546875" style="46"/>
    <col min="6401" max="6401" width="44" style="46" customWidth="1"/>
    <col min="6402" max="6402" width="11.33203125" style="46" customWidth="1"/>
    <col min="6403" max="6403" width="13.109375" style="46" customWidth="1"/>
    <col min="6404" max="6404" width="15.33203125" style="46" customWidth="1"/>
    <col min="6405" max="6656" width="9.5546875" style="46"/>
    <col min="6657" max="6657" width="44" style="46" customWidth="1"/>
    <col min="6658" max="6658" width="11.33203125" style="46" customWidth="1"/>
    <col min="6659" max="6659" width="13.109375" style="46" customWidth="1"/>
    <col min="6660" max="6660" width="15.33203125" style="46" customWidth="1"/>
    <col min="6661" max="6912" width="9.5546875" style="46"/>
    <col min="6913" max="6913" width="44" style="46" customWidth="1"/>
    <col min="6914" max="6914" width="11.33203125" style="46" customWidth="1"/>
    <col min="6915" max="6915" width="13.109375" style="46" customWidth="1"/>
    <col min="6916" max="6916" width="15.33203125" style="46" customWidth="1"/>
    <col min="6917" max="7168" width="9.5546875" style="46"/>
    <col min="7169" max="7169" width="44" style="46" customWidth="1"/>
    <col min="7170" max="7170" width="11.33203125" style="46" customWidth="1"/>
    <col min="7171" max="7171" width="13.109375" style="46" customWidth="1"/>
    <col min="7172" max="7172" width="15.33203125" style="46" customWidth="1"/>
    <col min="7173" max="7424" width="9.5546875" style="46"/>
    <col min="7425" max="7425" width="44" style="46" customWidth="1"/>
    <col min="7426" max="7426" width="11.33203125" style="46" customWidth="1"/>
    <col min="7427" max="7427" width="13.109375" style="46" customWidth="1"/>
    <col min="7428" max="7428" width="15.33203125" style="46" customWidth="1"/>
    <col min="7429" max="7680" width="9.5546875" style="46"/>
    <col min="7681" max="7681" width="44" style="46" customWidth="1"/>
    <col min="7682" max="7682" width="11.33203125" style="46" customWidth="1"/>
    <col min="7683" max="7683" width="13.109375" style="46" customWidth="1"/>
    <col min="7684" max="7684" width="15.33203125" style="46" customWidth="1"/>
    <col min="7685" max="7936" width="9.5546875" style="46"/>
    <col min="7937" max="7937" width="44" style="46" customWidth="1"/>
    <col min="7938" max="7938" width="11.33203125" style="46" customWidth="1"/>
    <col min="7939" max="7939" width="13.109375" style="46" customWidth="1"/>
    <col min="7940" max="7940" width="15.33203125" style="46" customWidth="1"/>
    <col min="7941" max="8192" width="9.5546875" style="46"/>
    <col min="8193" max="8193" width="44" style="46" customWidth="1"/>
    <col min="8194" max="8194" width="11.33203125" style="46" customWidth="1"/>
    <col min="8195" max="8195" width="13.109375" style="46" customWidth="1"/>
    <col min="8196" max="8196" width="15.33203125" style="46" customWidth="1"/>
    <col min="8197" max="8448" width="9.5546875" style="46"/>
    <col min="8449" max="8449" width="44" style="46" customWidth="1"/>
    <col min="8450" max="8450" width="11.33203125" style="46" customWidth="1"/>
    <col min="8451" max="8451" width="13.109375" style="46" customWidth="1"/>
    <col min="8452" max="8452" width="15.33203125" style="46" customWidth="1"/>
    <col min="8453" max="8704" width="9.5546875" style="46"/>
    <col min="8705" max="8705" width="44" style="46" customWidth="1"/>
    <col min="8706" max="8706" width="11.33203125" style="46" customWidth="1"/>
    <col min="8707" max="8707" width="13.109375" style="46" customWidth="1"/>
    <col min="8708" max="8708" width="15.33203125" style="46" customWidth="1"/>
    <col min="8709" max="8960" width="9.5546875" style="46"/>
    <col min="8961" max="8961" width="44" style="46" customWidth="1"/>
    <col min="8962" max="8962" width="11.33203125" style="46" customWidth="1"/>
    <col min="8963" max="8963" width="13.109375" style="46" customWidth="1"/>
    <col min="8964" max="8964" width="15.33203125" style="46" customWidth="1"/>
    <col min="8965" max="9216" width="9.5546875" style="46"/>
    <col min="9217" max="9217" width="44" style="46" customWidth="1"/>
    <col min="9218" max="9218" width="11.33203125" style="46" customWidth="1"/>
    <col min="9219" max="9219" width="13.109375" style="46" customWidth="1"/>
    <col min="9220" max="9220" width="15.33203125" style="46" customWidth="1"/>
    <col min="9221" max="9472" width="9.5546875" style="46"/>
    <col min="9473" max="9473" width="44" style="46" customWidth="1"/>
    <col min="9474" max="9474" width="11.33203125" style="46" customWidth="1"/>
    <col min="9475" max="9475" width="13.109375" style="46" customWidth="1"/>
    <col min="9476" max="9476" width="15.33203125" style="46" customWidth="1"/>
    <col min="9477" max="9728" width="9.5546875" style="46"/>
    <col min="9729" max="9729" width="44" style="46" customWidth="1"/>
    <col min="9730" max="9730" width="11.33203125" style="46" customWidth="1"/>
    <col min="9731" max="9731" width="13.109375" style="46" customWidth="1"/>
    <col min="9732" max="9732" width="15.33203125" style="46" customWidth="1"/>
    <col min="9733" max="9984" width="9.5546875" style="46"/>
    <col min="9985" max="9985" width="44" style="46" customWidth="1"/>
    <col min="9986" max="9986" width="11.33203125" style="46" customWidth="1"/>
    <col min="9987" max="9987" width="13.109375" style="46" customWidth="1"/>
    <col min="9988" max="9988" width="15.33203125" style="46" customWidth="1"/>
    <col min="9989" max="10240" width="9.5546875" style="46"/>
    <col min="10241" max="10241" width="44" style="46" customWidth="1"/>
    <col min="10242" max="10242" width="11.33203125" style="46" customWidth="1"/>
    <col min="10243" max="10243" width="13.109375" style="46" customWidth="1"/>
    <col min="10244" max="10244" width="15.33203125" style="46" customWidth="1"/>
    <col min="10245" max="10496" width="9.5546875" style="46"/>
    <col min="10497" max="10497" width="44" style="46" customWidth="1"/>
    <col min="10498" max="10498" width="11.33203125" style="46" customWidth="1"/>
    <col min="10499" max="10499" width="13.109375" style="46" customWidth="1"/>
    <col min="10500" max="10500" width="15.33203125" style="46" customWidth="1"/>
    <col min="10501" max="10752" width="9.5546875" style="46"/>
    <col min="10753" max="10753" width="44" style="46" customWidth="1"/>
    <col min="10754" max="10754" width="11.33203125" style="46" customWidth="1"/>
    <col min="10755" max="10755" width="13.109375" style="46" customWidth="1"/>
    <col min="10756" max="10756" width="15.33203125" style="46" customWidth="1"/>
    <col min="10757" max="11008" width="9.5546875" style="46"/>
    <col min="11009" max="11009" width="44" style="46" customWidth="1"/>
    <col min="11010" max="11010" width="11.33203125" style="46" customWidth="1"/>
    <col min="11011" max="11011" width="13.109375" style="46" customWidth="1"/>
    <col min="11012" max="11012" width="15.33203125" style="46" customWidth="1"/>
    <col min="11013" max="11264" width="9.5546875" style="46"/>
    <col min="11265" max="11265" width="44" style="46" customWidth="1"/>
    <col min="11266" max="11266" width="11.33203125" style="46" customWidth="1"/>
    <col min="11267" max="11267" width="13.109375" style="46" customWidth="1"/>
    <col min="11268" max="11268" width="15.33203125" style="46" customWidth="1"/>
    <col min="11269" max="11520" width="9.5546875" style="46"/>
    <col min="11521" max="11521" width="44" style="46" customWidth="1"/>
    <col min="11522" max="11522" width="11.33203125" style="46" customWidth="1"/>
    <col min="11523" max="11523" width="13.109375" style="46" customWidth="1"/>
    <col min="11524" max="11524" width="15.33203125" style="46" customWidth="1"/>
    <col min="11525" max="11776" width="9.5546875" style="46"/>
    <col min="11777" max="11777" width="44" style="46" customWidth="1"/>
    <col min="11778" max="11778" width="11.33203125" style="46" customWidth="1"/>
    <col min="11779" max="11779" width="13.109375" style="46" customWidth="1"/>
    <col min="11780" max="11780" width="15.33203125" style="46" customWidth="1"/>
    <col min="11781" max="12032" width="9.5546875" style="46"/>
    <col min="12033" max="12033" width="44" style="46" customWidth="1"/>
    <col min="12034" max="12034" width="11.33203125" style="46" customWidth="1"/>
    <col min="12035" max="12035" width="13.109375" style="46" customWidth="1"/>
    <col min="12036" max="12036" width="15.33203125" style="46" customWidth="1"/>
    <col min="12037" max="12288" width="9.5546875" style="46"/>
    <col min="12289" max="12289" width="44" style="46" customWidth="1"/>
    <col min="12290" max="12290" width="11.33203125" style="46" customWidth="1"/>
    <col min="12291" max="12291" width="13.109375" style="46" customWidth="1"/>
    <col min="12292" max="12292" width="15.33203125" style="46" customWidth="1"/>
    <col min="12293" max="12544" width="9.5546875" style="46"/>
    <col min="12545" max="12545" width="44" style="46" customWidth="1"/>
    <col min="12546" max="12546" width="11.33203125" style="46" customWidth="1"/>
    <col min="12547" max="12547" width="13.109375" style="46" customWidth="1"/>
    <col min="12548" max="12548" width="15.33203125" style="46" customWidth="1"/>
    <col min="12549" max="12800" width="9.5546875" style="46"/>
    <col min="12801" max="12801" width="44" style="46" customWidth="1"/>
    <col min="12802" max="12802" width="11.33203125" style="46" customWidth="1"/>
    <col min="12803" max="12803" width="13.109375" style="46" customWidth="1"/>
    <col min="12804" max="12804" width="15.33203125" style="46" customWidth="1"/>
    <col min="12805" max="13056" width="9.5546875" style="46"/>
    <col min="13057" max="13057" width="44" style="46" customWidth="1"/>
    <col min="13058" max="13058" width="11.33203125" style="46" customWidth="1"/>
    <col min="13059" max="13059" width="13.109375" style="46" customWidth="1"/>
    <col min="13060" max="13060" width="15.33203125" style="46" customWidth="1"/>
    <col min="13061" max="13312" width="9.5546875" style="46"/>
    <col min="13313" max="13313" width="44" style="46" customWidth="1"/>
    <col min="13314" max="13314" width="11.33203125" style="46" customWidth="1"/>
    <col min="13315" max="13315" width="13.109375" style="46" customWidth="1"/>
    <col min="13316" max="13316" width="15.33203125" style="46" customWidth="1"/>
    <col min="13317" max="13568" width="9.5546875" style="46"/>
    <col min="13569" max="13569" width="44" style="46" customWidth="1"/>
    <col min="13570" max="13570" width="11.33203125" style="46" customWidth="1"/>
    <col min="13571" max="13571" width="13.109375" style="46" customWidth="1"/>
    <col min="13572" max="13572" width="15.33203125" style="46" customWidth="1"/>
    <col min="13573" max="13824" width="9.5546875" style="46"/>
    <col min="13825" max="13825" width="44" style="46" customWidth="1"/>
    <col min="13826" max="13826" width="11.33203125" style="46" customWidth="1"/>
    <col min="13827" max="13827" width="13.109375" style="46" customWidth="1"/>
    <col min="13828" max="13828" width="15.33203125" style="46" customWidth="1"/>
    <col min="13829" max="14080" width="9.5546875" style="46"/>
    <col min="14081" max="14081" width="44" style="46" customWidth="1"/>
    <col min="14082" max="14082" width="11.33203125" style="46" customWidth="1"/>
    <col min="14083" max="14083" width="13.109375" style="46" customWidth="1"/>
    <col min="14084" max="14084" width="15.33203125" style="46" customWidth="1"/>
    <col min="14085" max="14336" width="9.5546875" style="46"/>
    <col min="14337" max="14337" width="44" style="46" customWidth="1"/>
    <col min="14338" max="14338" width="11.33203125" style="46" customWidth="1"/>
    <col min="14339" max="14339" width="13.109375" style="46" customWidth="1"/>
    <col min="14340" max="14340" width="15.33203125" style="46" customWidth="1"/>
    <col min="14341" max="14592" width="9.5546875" style="46"/>
    <col min="14593" max="14593" width="44" style="46" customWidth="1"/>
    <col min="14594" max="14594" width="11.33203125" style="46" customWidth="1"/>
    <col min="14595" max="14595" width="13.109375" style="46" customWidth="1"/>
    <col min="14596" max="14596" width="15.33203125" style="46" customWidth="1"/>
    <col min="14597" max="14848" width="9.5546875" style="46"/>
    <col min="14849" max="14849" width="44" style="46" customWidth="1"/>
    <col min="14850" max="14850" width="11.33203125" style="46" customWidth="1"/>
    <col min="14851" max="14851" width="13.109375" style="46" customWidth="1"/>
    <col min="14852" max="14852" width="15.33203125" style="46" customWidth="1"/>
    <col min="14853" max="15104" width="9.5546875" style="46"/>
    <col min="15105" max="15105" width="44" style="46" customWidth="1"/>
    <col min="15106" max="15106" width="11.33203125" style="46" customWidth="1"/>
    <col min="15107" max="15107" width="13.109375" style="46" customWidth="1"/>
    <col min="15108" max="15108" width="15.33203125" style="46" customWidth="1"/>
    <col min="15109" max="15360" width="9.5546875" style="46"/>
    <col min="15361" max="15361" width="44" style="46" customWidth="1"/>
    <col min="15362" max="15362" width="11.33203125" style="46" customWidth="1"/>
    <col min="15363" max="15363" width="13.109375" style="46" customWidth="1"/>
    <col min="15364" max="15364" width="15.33203125" style="46" customWidth="1"/>
    <col min="15365" max="15616" width="9.5546875" style="46"/>
    <col min="15617" max="15617" width="44" style="46" customWidth="1"/>
    <col min="15618" max="15618" width="11.33203125" style="46" customWidth="1"/>
    <col min="15619" max="15619" width="13.109375" style="46" customWidth="1"/>
    <col min="15620" max="15620" width="15.33203125" style="46" customWidth="1"/>
    <col min="15621" max="15872" width="9.5546875" style="46"/>
    <col min="15873" max="15873" width="44" style="46" customWidth="1"/>
    <col min="15874" max="15874" width="11.33203125" style="46" customWidth="1"/>
    <col min="15875" max="15875" width="13.109375" style="46" customWidth="1"/>
    <col min="15876" max="15876" width="15.33203125" style="46" customWidth="1"/>
    <col min="15877" max="16128" width="9.5546875" style="46"/>
    <col min="16129" max="16129" width="44" style="46" customWidth="1"/>
    <col min="16130" max="16130" width="11.33203125" style="46" customWidth="1"/>
    <col min="16131" max="16131" width="13.109375" style="46" customWidth="1"/>
    <col min="16132" max="16132" width="15.33203125" style="46" customWidth="1"/>
    <col min="16133" max="16384" width="9.5546875" style="46"/>
  </cols>
  <sheetData>
    <row r="1" spans="1:12">
      <c r="A1" s="63"/>
      <c r="B1" s="43" t="s">
        <v>0</v>
      </c>
      <c r="C1" s="44"/>
      <c r="D1" s="44"/>
      <c r="E1" s="45"/>
    </row>
    <row r="2" spans="1:12">
      <c r="A2" s="64"/>
      <c r="B2" s="47" t="s">
        <v>63</v>
      </c>
      <c r="C2" s="48"/>
      <c r="D2" s="48"/>
      <c r="E2" s="45"/>
    </row>
    <row r="3" spans="1:12">
      <c r="A3" s="65" t="s">
        <v>1</v>
      </c>
      <c r="B3" s="49" t="s">
        <v>2</v>
      </c>
      <c r="C3" s="50" t="s">
        <v>3</v>
      </c>
      <c r="D3" s="50" t="s">
        <v>4</v>
      </c>
      <c r="E3" s="50" t="s">
        <v>5</v>
      </c>
    </row>
    <row r="4" spans="1:12" ht="13.8">
      <c r="B4" s="51" t="s">
        <v>6</v>
      </c>
      <c r="E4" s="42">
        <v>0</v>
      </c>
      <c r="F4" s="46"/>
      <c r="L4" s="67"/>
    </row>
    <row r="5" spans="1:12" ht="13.8">
      <c r="A5" s="66">
        <v>45293</v>
      </c>
      <c r="B5" s="46" t="s">
        <v>64</v>
      </c>
      <c r="D5" s="42">
        <v>2981968.53</v>
      </c>
      <c r="E5" s="42">
        <f t="shared" ref="E5:E47" si="0">E4+C5-D5</f>
        <v>-2981968.53</v>
      </c>
      <c r="F5" s="46"/>
      <c r="G5" s="42"/>
      <c r="H5" s="68"/>
    </row>
    <row r="6" spans="1:12">
      <c r="A6" s="66">
        <v>45293</v>
      </c>
      <c r="B6" s="46" t="s">
        <v>65</v>
      </c>
      <c r="C6" s="42">
        <v>2981968.53</v>
      </c>
      <c r="E6" s="42">
        <f t="shared" si="0"/>
        <v>0</v>
      </c>
    </row>
    <row r="7" spans="1:12">
      <c r="A7" s="66">
        <v>45293</v>
      </c>
      <c r="B7" s="46" t="s">
        <v>179</v>
      </c>
      <c r="C7" s="42">
        <v>322.45</v>
      </c>
      <c r="E7" s="42">
        <f t="shared" si="0"/>
        <v>322.45</v>
      </c>
    </row>
    <row r="8" spans="1:12">
      <c r="A8" s="66">
        <v>45321</v>
      </c>
      <c r="B8" s="46" t="s">
        <v>28</v>
      </c>
      <c r="C8" s="42">
        <v>1738184.39</v>
      </c>
      <c r="E8" s="42">
        <f t="shared" si="0"/>
        <v>1738506.8399999999</v>
      </c>
    </row>
    <row r="9" spans="1:12">
      <c r="A9" s="66">
        <v>45327</v>
      </c>
      <c r="B9" s="46" t="s">
        <v>64</v>
      </c>
      <c r="D9" s="42">
        <v>1738184.39</v>
      </c>
      <c r="E9" s="42">
        <f t="shared" si="0"/>
        <v>322.44999999995343</v>
      </c>
    </row>
    <row r="10" spans="1:12">
      <c r="A10" s="66">
        <v>45349</v>
      </c>
      <c r="B10" s="46" t="s">
        <v>28</v>
      </c>
      <c r="C10" s="42">
        <v>1828247.12</v>
      </c>
      <c r="E10" s="42">
        <f t="shared" si="0"/>
        <v>1828569.57</v>
      </c>
    </row>
    <row r="11" spans="1:12">
      <c r="A11" s="66">
        <v>45352</v>
      </c>
      <c r="B11" s="46" t="s">
        <v>64</v>
      </c>
      <c r="D11" s="42">
        <v>1828247.12</v>
      </c>
      <c r="E11" s="42">
        <f t="shared" si="0"/>
        <v>322.44999999995343</v>
      </c>
    </row>
    <row r="12" spans="1:12">
      <c r="A12" s="66">
        <v>45377</v>
      </c>
      <c r="B12" s="46" t="s">
        <v>28</v>
      </c>
      <c r="C12" s="42">
        <v>1791811.46</v>
      </c>
      <c r="E12" s="42">
        <f t="shared" si="0"/>
        <v>1792133.91</v>
      </c>
    </row>
    <row r="13" spans="1:12">
      <c r="A13" s="66">
        <v>45386</v>
      </c>
      <c r="B13" s="46" t="s">
        <v>64</v>
      </c>
      <c r="D13" s="42">
        <v>1791811.46</v>
      </c>
      <c r="E13" s="42">
        <f t="shared" si="0"/>
        <v>322.44999999995343</v>
      </c>
    </row>
    <row r="14" spans="1:12">
      <c r="A14" s="66">
        <v>45390</v>
      </c>
      <c r="B14" s="46" t="s">
        <v>66</v>
      </c>
      <c r="D14" s="42">
        <v>93.9</v>
      </c>
      <c r="E14" s="42">
        <f t="shared" si="0"/>
        <v>228.54999999995343</v>
      </c>
    </row>
    <row r="15" spans="1:12">
      <c r="A15" s="66">
        <v>45406</v>
      </c>
      <c r="B15" s="46" t="s">
        <v>67</v>
      </c>
      <c r="C15" s="42">
        <v>93.9</v>
      </c>
      <c r="E15" s="42">
        <f t="shared" si="0"/>
        <v>322.44999999995343</v>
      </c>
    </row>
    <row r="16" spans="1:12">
      <c r="A16" s="66">
        <v>45412</v>
      </c>
      <c r="B16" s="46" t="s">
        <v>28</v>
      </c>
      <c r="C16" s="42">
        <v>1922556.86</v>
      </c>
      <c r="E16" s="42">
        <f t="shared" si="0"/>
        <v>1922879.31</v>
      </c>
    </row>
    <row r="17" spans="1:5">
      <c r="A17" s="66">
        <v>45418</v>
      </c>
      <c r="B17" s="46" t="s">
        <v>64</v>
      </c>
      <c r="D17" s="42">
        <v>1922556.86</v>
      </c>
      <c r="E17" s="42">
        <f t="shared" si="0"/>
        <v>322.44999999995343</v>
      </c>
    </row>
    <row r="18" spans="1:5">
      <c r="A18" s="66">
        <v>45418</v>
      </c>
      <c r="B18" s="46" t="s">
        <v>180</v>
      </c>
      <c r="C18" s="42">
        <v>117.87</v>
      </c>
      <c r="E18" s="42">
        <f t="shared" si="0"/>
        <v>440.31999999995344</v>
      </c>
    </row>
    <row r="19" spans="1:5">
      <c r="A19" s="66">
        <v>45418</v>
      </c>
      <c r="B19" s="46" t="s">
        <v>180</v>
      </c>
      <c r="C19" s="42">
        <v>51.84</v>
      </c>
      <c r="E19" s="42">
        <f t="shared" si="0"/>
        <v>492.15999999995347</v>
      </c>
    </row>
    <row r="20" spans="1:5">
      <c r="A20" s="66">
        <v>45418</v>
      </c>
      <c r="B20" s="46" t="s">
        <v>180</v>
      </c>
      <c r="C20" s="42">
        <v>38.85</v>
      </c>
      <c r="E20" s="42">
        <f t="shared" si="0"/>
        <v>531.00999999995349</v>
      </c>
    </row>
    <row r="21" spans="1:5">
      <c r="A21" s="66">
        <v>45435</v>
      </c>
      <c r="B21" s="46" t="s">
        <v>181</v>
      </c>
      <c r="D21" s="42">
        <v>117.87</v>
      </c>
      <c r="E21" s="42">
        <f t="shared" si="0"/>
        <v>413.13999999995349</v>
      </c>
    </row>
    <row r="22" spans="1:5">
      <c r="A22" s="66">
        <v>45441</v>
      </c>
      <c r="B22" s="46" t="s">
        <v>28</v>
      </c>
      <c r="C22" s="42">
        <v>1932430.12</v>
      </c>
      <c r="E22" s="42">
        <f t="shared" si="0"/>
        <v>1932843.26</v>
      </c>
    </row>
    <row r="23" spans="1:5">
      <c r="A23" s="66">
        <v>45446</v>
      </c>
      <c r="B23" s="46" t="s">
        <v>64</v>
      </c>
      <c r="D23" s="42">
        <v>1932430.12</v>
      </c>
      <c r="E23" s="42">
        <f t="shared" si="0"/>
        <v>413.13999999989755</v>
      </c>
    </row>
    <row r="24" spans="1:5">
      <c r="A24" s="66">
        <v>45446</v>
      </c>
      <c r="B24" s="46" t="s">
        <v>182</v>
      </c>
      <c r="C24" s="42">
        <v>24</v>
      </c>
      <c r="E24" s="42">
        <f t="shared" si="0"/>
        <v>437.13999999989755</v>
      </c>
    </row>
    <row r="25" spans="1:5">
      <c r="A25" s="66">
        <v>45446</v>
      </c>
      <c r="B25" s="46" t="s">
        <v>182</v>
      </c>
      <c r="C25" s="42">
        <v>45.73</v>
      </c>
      <c r="E25" s="42">
        <f t="shared" si="0"/>
        <v>482.86999999989757</v>
      </c>
    </row>
    <row r="26" spans="1:5">
      <c r="A26" s="66">
        <v>45447</v>
      </c>
      <c r="B26" s="46" t="s">
        <v>182</v>
      </c>
      <c r="C26" s="42">
        <v>82.6</v>
      </c>
      <c r="E26" s="42">
        <f t="shared" si="0"/>
        <v>565.4699999998976</v>
      </c>
    </row>
    <row r="27" spans="1:5">
      <c r="A27" s="66">
        <v>45453</v>
      </c>
      <c r="B27" s="46" t="s">
        <v>182</v>
      </c>
      <c r="D27" s="42">
        <v>82.6</v>
      </c>
      <c r="E27" s="42">
        <f t="shared" si="0"/>
        <v>482.86999999989757</v>
      </c>
    </row>
    <row r="28" spans="1:5">
      <c r="A28" s="66">
        <v>45453</v>
      </c>
      <c r="B28" s="46" t="s">
        <v>182</v>
      </c>
      <c r="D28" s="42">
        <v>45.73</v>
      </c>
      <c r="E28" s="42">
        <f t="shared" si="0"/>
        <v>437.13999999989755</v>
      </c>
    </row>
    <row r="29" spans="1:5">
      <c r="A29" s="66">
        <v>45471</v>
      </c>
      <c r="B29" s="46" t="s">
        <v>28</v>
      </c>
      <c r="C29" s="42">
        <v>3315742.26</v>
      </c>
      <c r="E29" s="42">
        <f t="shared" si="0"/>
        <v>3316179.3999999994</v>
      </c>
    </row>
    <row r="30" spans="1:5">
      <c r="A30" s="66">
        <v>45476</v>
      </c>
      <c r="B30" s="46" t="s">
        <v>64</v>
      </c>
      <c r="D30" s="42">
        <v>3315742.26</v>
      </c>
      <c r="E30" s="42">
        <f t="shared" si="0"/>
        <v>437.13999999966472</v>
      </c>
    </row>
    <row r="31" spans="1:5">
      <c r="A31" s="66">
        <v>45499</v>
      </c>
      <c r="B31" s="46" t="s">
        <v>28</v>
      </c>
      <c r="C31" s="42">
        <v>1829182.96</v>
      </c>
      <c r="E31" s="42">
        <f t="shared" si="0"/>
        <v>1829620.0999999996</v>
      </c>
    </row>
    <row r="32" spans="1:5">
      <c r="A32" s="66">
        <v>45506</v>
      </c>
      <c r="B32" s="46" t="s">
        <v>64</v>
      </c>
      <c r="D32" s="42">
        <v>1829182.96</v>
      </c>
      <c r="E32" s="42">
        <f t="shared" si="0"/>
        <v>437.13999999966472</v>
      </c>
    </row>
    <row r="33" spans="1:5">
      <c r="A33" s="66">
        <v>45531</v>
      </c>
      <c r="B33" s="46" t="s">
        <v>28</v>
      </c>
      <c r="C33" s="42">
        <v>1820028.67</v>
      </c>
      <c r="E33" s="42">
        <f t="shared" si="0"/>
        <v>1820465.8099999996</v>
      </c>
    </row>
    <row r="34" spans="1:5">
      <c r="A34" s="66">
        <v>45538</v>
      </c>
      <c r="B34" s="52" t="s">
        <v>64</v>
      </c>
      <c r="C34" s="53"/>
      <c r="D34" s="42">
        <v>1820028.67</v>
      </c>
      <c r="E34" s="42">
        <f t="shared" si="0"/>
        <v>437.13999999966472</v>
      </c>
    </row>
    <row r="35" spans="1:5">
      <c r="A35" s="66">
        <v>45538</v>
      </c>
      <c r="B35" s="52" t="s">
        <v>183</v>
      </c>
      <c r="C35" s="42">
        <v>2223.69</v>
      </c>
      <c r="E35" s="42">
        <f t="shared" si="0"/>
        <v>2660.8299999996648</v>
      </c>
    </row>
    <row r="36" spans="1:5">
      <c r="A36" s="66">
        <v>45555</v>
      </c>
      <c r="B36" s="52" t="s">
        <v>181</v>
      </c>
      <c r="D36" s="42">
        <v>2223.69</v>
      </c>
      <c r="E36" s="42">
        <f t="shared" si="0"/>
        <v>437.13999999966472</v>
      </c>
    </row>
    <row r="37" spans="1:5">
      <c r="A37" s="66">
        <v>45561</v>
      </c>
      <c r="B37" s="52" t="s">
        <v>28</v>
      </c>
      <c r="C37" s="42">
        <v>1770474.73</v>
      </c>
      <c r="E37" s="42">
        <f t="shared" si="0"/>
        <v>1770911.8699999996</v>
      </c>
    </row>
    <row r="38" spans="1:5">
      <c r="A38" s="66">
        <v>45568</v>
      </c>
      <c r="B38" s="46" t="s">
        <v>64</v>
      </c>
      <c r="D38" s="42">
        <v>1770474.73</v>
      </c>
      <c r="E38" s="42">
        <f t="shared" si="0"/>
        <v>437.13999999966472</v>
      </c>
    </row>
    <row r="39" spans="1:5">
      <c r="A39" s="66">
        <v>45594</v>
      </c>
      <c r="B39" s="46" t="s">
        <v>28</v>
      </c>
      <c r="C39" s="42">
        <v>2117328.63</v>
      </c>
      <c r="E39" s="42">
        <f t="shared" si="0"/>
        <v>2117765.7699999996</v>
      </c>
    </row>
    <row r="40" spans="1:5">
      <c r="A40" s="66">
        <v>45600</v>
      </c>
      <c r="B40" s="46" t="s">
        <v>64</v>
      </c>
      <c r="D40" s="42">
        <v>2117328.63</v>
      </c>
      <c r="E40" s="42">
        <f t="shared" si="0"/>
        <v>437.13999999966472</v>
      </c>
    </row>
    <row r="41" spans="1:5">
      <c r="A41" s="66">
        <v>45602</v>
      </c>
      <c r="B41" s="46" t="s">
        <v>184</v>
      </c>
      <c r="C41" s="42">
        <v>379.12</v>
      </c>
      <c r="E41" s="42">
        <f t="shared" si="0"/>
        <v>816.25999999966473</v>
      </c>
    </row>
    <row r="42" spans="1:5">
      <c r="A42" s="66">
        <v>45609</v>
      </c>
      <c r="B42" s="46" t="s">
        <v>185</v>
      </c>
      <c r="D42" s="42">
        <v>379.12</v>
      </c>
      <c r="E42" s="42">
        <f t="shared" si="0"/>
        <v>437.13999999966472</v>
      </c>
    </row>
    <row r="43" spans="1:5">
      <c r="A43" s="66">
        <v>45624</v>
      </c>
      <c r="B43" s="46" t="s">
        <v>28</v>
      </c>
      <c r="C43" s="42">
        <v>1863628.56</v>
      </c>
      <c r="E43" s="42">
        <f t="shared" si="0"/>
        <v>1864065.6999999997</v>
      </c>
    </row>
    <row r="44" spans="1:5">
      <c r="A44" s="66">
        <v>45629</v>
      </c>
      <c r="B44" s="46" t="s">
        <v>64</v>
      </c>
      <c r="D44" s="42">
        <v>1863628.56</v>
      </c>
      <c r="E44" s="42">
        <f t="shared" si="0"/>
        <v>437.13999999966472</v>
      </c>
    </row>
    <row r="45" spans="1:5" ht="11.4">
      <c r="A45" s="66">
        <v>45646</v>
      </c>
      <c r="B45" s="46" t="s">
        <v>168</v>
      </c>
      <c r="C45" s="34">
        <v>2904787.59</v>
      </c>
      <c r="E45" s="42">
        <f t="shared" si="0"/>
        <v>2905224.7299999995</v>
      </c>
    </row>
    <row r="46" spans="1:5">
      <c r="A46" s="66">
        <v>45646</v>
      </c>
      <c r="B46" s="46" t="s">
        <v>64</v>
      </c>
      <c r="D46" s="42">
        <v>2904787.59</v>
      </c>
      <c r="E46" s="42">
        <f t="shared" si="0"/>
        <v>437.13999999966472</v>
      </c>
    </row>
    <row r="47" spans="1:5">
      <c r="A47" s="66">
        <v>45657</v>
      </c>
      <c r="B47" s="46" t="s">
        <v>170</v>
      </c>
      <c r="D47" s="42">
        <v>437.14</v>
      </c>
      <c r="E47" s="42">
        <f t="shared" si="0"/>
        <v>-3.3526248444104567E-10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3"/>
  <sheetViews>
    <sheetView zoomScale="115" zoomScaleNormal="115" workbookViewId="0">
      <selection activeCell="H17" sqref="H17"/>
    </sheetView>
  </sheetViews>
  <sheetFormatPr baseColWidth="10" defaultColWidth="11.44140625" defaultRowHeight="14.4"/>
  <cols>
    <col min="1" max="1" width="13.44140625" style="59" customWidth="1"/>
    <col min="2" max="2" width="38.88671875" style="38" customWidth="1"/>
    <col min="3" max="3" width="10.5546875" style="37" customWidth="1"/>
    <col min="4" max="4" width="10.33203125" style="37" customWidth="1"/>
    <col min="5" max="5" width="12.109375" style="37" customWidth="1"/>
    <col min="6" max="6" width="3.5546875" style="38" customWidth="1"/>
    <col min="7" max="7" width="12.6640625" customWidth="1"/>
    <col min="8" max="255" width="11.44140625" style="38"/>
    <col min="256" max="256" width="11.109375" style="38" customWidth="1"/>
    <col min="257" max="257" width="25.44140625" style="38" customWidth="1"/>
    <col min="258" max="258" width="10.5546875" style="38" customWidth="1"/>
    <col min="259" max="259" width="10.33203125" style="38" customWidth="1"/>
    <col min="260" max="260" width="12.109375" style="38" customWidth="1"/>
    <col min="261" max="261" width="3.5546875" style="38" customWidth="1"/>
    <col min="262" max="262" width="11.44140625" style="38"/>
    <col min="263" max="263" width="12.6640625" style="38" customWidth="1"/>
    <col min="264" max="511" width="11.44140625" style="38"/>
    <col min="512" max="512" width="11.109375" style="38" customWidth="1"/>
    <col min="513" max="513" width="25.44140625" style="38" customWidth="1"/>
    <col min="514" max="514" width="10.5546875" style="38" customWidth="1"/>
    <col min="515" max="515" width="10.33203125" style="38" customWidth="1"/>
    <col min="516" max="516" width="12.109375" style="38" customWidth="1"/>
    <col min="517" max="517" width="3.5546875" style="38" customWidth="1"/>
    <col min="518" max="518" width="11.44140625" style="38"/>
    <col min="519" max="519" width="12.6640625" style="38" customWidth="1"/>
    <col min="520" max="767" width="11.44140625" style="38"/>
    <col min="768" max="768" width="11.109375" style="38" customWidth="1"/>
    <col min="769" max="769" width="25.44140625" style="38" customWidth="1"/>
    <col min="770" max="770" width="10.5546875" style="38" customWidth="1"/>
    <col min="771" max="771" width="10.33203125" style="38" customWidth="1"/>
    <col min="772" max="772" width="12.109375" style="38" customWidth="1"/>
    <col min="773" max="773" width="3.5546875" style="38" customWidth="1"/>
    <col min="774" max="774" width="11.44140625" style="38"/>
    <col min="775" max="775" width="12.6640625" style="38" customWidth="1"/>
    <col min="776" max="1023" width="11.44140625" style="38"/>
    <col min="1024" max="1024" width="11.109375" style="38" customWidth="1"/>
    <col min="1025" max="1025" width="25.44140625" style="38" customWidth="1"/>
    <col min="1026" max="1026" width="10.5546875" style="38" customWidth="1"/>
    <col min="1027" max="1027" width="10.33203125" style="38" customWidth="1"/>
    <col min="1028" max="1028" width="12.109375" style="38" customWidth="1"/>
    <col min="1029" max="1029" width="3.5546875" style="38" customWidth="1"/>
    <col min="1030" max="1030" width="11.44140625" style="38"/>
    <col min="1031" max="1031" width="12.6640625" style="38" customWidth="1"/>
    <col min="1032" max="1279" width="11.44140625" style="38"/>
    <col min="1280" max="1280" width="11.109375" style="38" customWidth="1"/>
    <col min="1281" max="1281" width="25.44140625" style="38" customWidth="1"/>
    <col min="1282" max="1282" width="10.5546875" style="38" customWidth="1"/>
    <col min="1283" max="1283" width="10.33203125" style="38" customWidth="1"/>
    <col min="1284" max="1284" width="12.109375" style="38" customWidth="1"/>
    <col min="1285" max="1285" width="3.5546875" style="38" customWidth="1"/>
    <col min="1286" max="1286" width="11.44140625" style="38"/>
    <col min="1287" max="1287" width="12.6640625" style="38" customWidth="1"/>
    <col min="1288" max="1535" width="11.44140625" style="38"/>
    <col min="1536" max="1536" width="11.109375" style="38" customWidth="1"/>
    <col min="1537" max="1537" width="25.44140625" style="38" customWidth="1"/>
    <col min="1538" max="1538" width="10.5546875" style="38" customWidth="1"/>
    <col min="1539" max="1539" width="10.33203125" style="38" customWidth="1"/>
    <col min="1540" max="1540" width="12.109375" style="38" customWidth="1"/>
    <col min="1541" max="1541" width="3.5546875" style="38" customWidth="1"/>
    <col min="1542" max="1542" width="11.44140625" style="38"/>
    <col min="1543" max="1543" width="12.6640625" style="38" customWidth="1"/>
    <col min="1544" max="1791" width="11.44140625" style="38"/>
    <col min="1792" max="1792" width="11.109375" style="38" customWidth="1"/>
    <col min="1793" max="1793" width="25.44140625" style="38" customWidth="1"/>
    <col min="1794" max="1794" width="10.5546875" style="38" customWidth="1"/>
    <col min="1795" max="1795" width="10.33203125" style="38" customWidth="1"/>
    <col min="1796" max="1796" width="12.109375" style="38" customWidth="1"/>
    <col min="1797" max="1797" width="3.5546875" style="38" customWidth="1"/>
    <col min="1798" max="1798" width="11.44140625" style="38"/>
    <col min="1799" max="1799" width="12.6640625" style="38" customWidth="1"/>
    <col min="1800" max="2047" width="11.44140625" style="38"/>
    <col min="2048" max="2048" width="11.109375" style="38" customWidth="1"/>
    <col min="2049" max="2049" width="25.44140625" style="38" customWidth="1"/>
    <col min="2050" max="2050" width="10.5546875" style="38" customWidth="1"/>
    <col min="2051" max="2051" width="10.33203125" style="38" customWidth="1"/>
    <col min="2052" max="2052" width="12.109375" style="38" customWidth="1"/>
    <col min="2053" max="2053" width="3.5546875" style="38" customWidth="1"/>
    <col min="2054" max="2054" width="11.44140625" style="38"/>
    <col min="2055" max="2055" width="12.6640625" style="38" customWidth="1"/>
    <col min="2056" max="2303" width="11.44140625" style="38"/>
    <col min="2304" max="2304" width="11.109375" style="38" customWidth="1"/>
    <col min="2305" max="2305" width="25.44140625" style="38" customWidth="1"/>
    <col min="2306" max="2306" width="10.5546875" style="38" customWidth="1"/>
    <col min="2307" max="2307" width="10.33203125" style="38" customWidth="1"/>
    <col min="2308" max="2308" width="12.109375" style="38" customWidth="1"/>
    <col min="2309" max="2309" width="3.5546875" style="38" customWidth="1"/>
    <col min="2310" max="2310" width="11.44140625" style="38"/>
    <col min="2311" max="2311" width="12.6640625" style="38" customWidth="1"/>
    <col min="2312" max="2559" width="11.44140625" style="38"/>
    <col min="2560" max="2560" width="11.109375" style="38" customWidth="1"/>
    <col min="2561" max="2561" width="25.44140625" style="38" customWidth="1"/>
    <col min="2562" max="2562" width="10.5546875" style="38" customWidth="1"/>
    <col min="2563" max="2563" width="10.33203125" style="38" customWidth="1"/>
    <col min="2564" max="2564" width="12.109375" style="38" customWidth="1"/>
    <col min="2565" max="2565" width="3.5546875" style="38" customWidth="1"/>
    <col min="2566" max="2566" width="11.44140625" style="38"/>
    <col min="2567" max="2567" width="12.6640625" style="38" customWidth="1"/>
    <col min="2568" max="2815" width="11.44140625" style="38"/>
    <col min="2816" max="2816" width="11.109375" style="38" customWidth="1"/>
    <col min="2817" max="2817" width="25.44140625" style="38" customWidth="1"/>
    <col min="2818" max="2818" width="10.5546875" style="38" customWidth="1"/>
    <col min="2819" max="2819" width="10.33203125" style="38" customWidth="1"/>
    <col min="2820" max="2820" width="12.109375" style="38" customWidth="1"/>
    <col min="2821" max="2821" width="3.5546875" style="38" customWidth="1"/>
    <col min="2822" max="2822" width="11.44140625" style="38"/>
    <col min="2823" max="2823" width="12.6640625" style="38" customWidth="1"/>
    <col min="2824" max="3071" width="11.44140625" style="38"/>
    <col min="3072" max="3072" width="11.109375" style="38" customWidth="1"/>
    <col min="3073" max="3073" width="25.44140625" style="38" customWidth="1"/>
    <col min="3074" max="3074" width="10.5546875" style="38" customWidth="1"/>
    <col min="3075" max="3075" width="10.33203125" style="38" customWidth="1"/>
    <col min="3076" max="3076" width="12.109375" style="38" customWidth="1"/>
    <col min="3077" max="3077" width="3.5546875" style="38" customWidth="1"/>
    <col min="3078" max="3078" width="11.44140625" style="38"/>
    <col min="3079" max="3079" width="12.6640625" style="38" customWidth="1"/>
    <col min="3080" max="3327" width="11.44140625" style="38"/>
    <col min="3328" max="3328" width="11.109375" style="38" customWidth="1"/>
    <col min="3329" max="3329" width="25.44140625" style="38" customWidth="1"/>
    <col min="3330" max="3330" width="10.5546875" style="38" customWidth="1"/>
    <col min="3331" max="3331" width="10.33203125" style="38" customWidth="1"/>
    <col min="3332" max="3332" width="12.109375" style="38" customWidth="1"/>
    <col min="3333" max="3333" width="3.5546875" style="38" customWidth="1"/>
    <col min="3334" max="3334" width="11.44140625" style="38"/>
    <col min="3335" max="3335" width="12.6640625" style="38" customWidth="1"/>
    <col min="3336" max="3583" width="11.44140625" style="38"/>
    <col min="3584" max="3584" width="11.109375" style="38" customWidth="1"/>
    <col min="3585" max="3585" width="25.44140625" style="38" customWidth="1"/>
    <col min="3586" max="3586" width="10.5546875" style="38" customWidth="1"/>
    <col min="3587" max="3587" width="10.33203125" style="38" customWidth="1"/>
    <col min="3588" max="3588" width="12.109375" style="38" customWidth="1"/>
    <col min="3589" max="3589" width="3.5546875" style="38" customWidth="1"/>
    <col min="3590" max="3590" width="11.44140625" style="38"/>
    <col min="3591" max="3591" width="12.6640625" style="38" customWidth="1"/>
    <col min="3592" max="3839" width="11.44140625" style="38"/>
    <col min="3840" max="3840" width="11.109375" style="38" customWidth="1"/>
    <col min="3841" max="3841" width="25.44140625" style="38" customWidth="1"/>
    <col min="3842" max="3842" width="10.5546875" style="38" customWidth="1"/>
    <col min="3843" max="3843" width="10.33203125" style="38" customWidth="1"/>
    <col min="3844" max="3844" width="12.109375" style="38" customWidth="1"/>
    <col min="3845" max="3845" width="3.5546875" style="38" customWidth="1"/>
    <col min="3846" max="3846" width="11.44140625" style="38"/>
    <col min="3847" max="3847" width="12.6640625" style="38" customWidth="1"/>
    <col min="3848" max="4095" width="11.44140625" style="38"/>
    <col min="4096" max="4096" width="11.109375" style="38" customWidth="1"/>
    <col min="4097" max="4097" width="25.44140625" style="38" customWidth="1"/>
    <col min="4098" max="4098" width="10.5546875" style="38" customWidth="1"/>
    <col min="4099" max="4099" width="10.33203125" style="38" customWidth="1"/>
    <col min="4100" max="4100" width="12.109375" style="38" customWidth="1"/>
    <col min="4101" max="4101" width="3.5546875" style="38" customWidth="1"/>
    <col min="4102" max="4102" width="11.44140625" style="38"/>
    <col min="4103" max="4103" width="12.6640625" style="38" customWidth="1"/>
    <col min="4104" max="4351" width="11.44140625" style="38"/>
    <col min="4352" max="4352" width="11.109375" style="38" customWidth="1"/>
    <col min="4353" max="4353" width="25.44140625" style="38" customWidth="1"/>
    <col min="4354" max="4354" width="10.5546875" style="38" customWidth="1"/>
    <col min="4355" max="4355" width="10.33203125" style="38" customWidth="1"/>
    <col min="4356" max="4356" width="12.109375" style="38" customWidth="1"/>
    <col min="4357" max="4357" width="3.5546875" style="38" customWidth="1"/>
    <col min="4358" max="4358" width="11.44140625" style="38"/>
    <col min="4359" max="4359" width="12.6640625" style="38" customWidth="1"/>
    <col min="4360" max="4607" width="11.44140625" style="38"/>
    <col min="4608" max="4608" width="11.109375" style="38" customWidth="1"/>
    <col min="4609" max="4609" width="25.44140625" style="38" customWidth="1"/>
    <col min="4610" max="4610" width="10.5546875" style="38" customWidth="1"/>
    <col min="4611" max="4611" width="10.33203125" style="38" customWidth="1"/>
    <col min="4612" max="4612" width="12.109375" style="38" customWidth="1"/>
    <col min="4613" max="4613" width="3.5546875" style="38" customWidth="1"/>
    <col min="4614" max="4614" width="11.44140625" style="38"/>
    <col min="4615" max="4615" width="12.6640625" style="38" customWidth="1"/>
    <col min="4616" max="4863" width="11.44140625" style="38"/>
    <col min="4864" max="4864" width="11.109375" style="38" customWidth="1"/>
    <col min="4865" max="4865" width="25.44140625" style="38" customWidth="1"/>
    <col min="4866" max="4866" width="10.5546875" style="38" customWidth="1"/>
    <col min="4867" max="4867" width="10.33203125" style="38" customWidth="1"/>
    <col min="4868" max="4868" width="12.109375" style="38" customWidth="1"/>
    <col min="4869" max="4869" width="3.5546875" style="38" customWidth="1"/>
    <col min="4870" max="4870" width="11.44140625" style="38"/>
    <col min="4871" max="4871" width="12.6640625" style="38" customWidth="1"/>
    <col min="4872" max="5119" width="11.44140625" style="38"/>
    <col min="5120" max="5120" width="11.109375" style="38" customWidth="1"/>
    <col min="5121" max="5121" width="25.44140625" style="38" customWidth="1"/>
    <col min="5122" max="5122" width="10.5546875" style="38" customWidth="1"/>
    <col min="5123" max="5123" width="10.33203125" style="38" customWidth="1"/>
    <col min="5124" max="5124" width="12.109375" style="38" customWidth="1"/>
    <col min="5125" max="5125" width="3.5546875" style="38" customWidth="1"/>
    <col min="5126" max="5126" width="11.44140625" style="38"/>
    <col min="5127" max="5127" width="12.6640625" style="38" customWidth="1"/>
    <col min="5128" max="5375" width="11.44140625" style="38"/>
    <col min="5376" max="5376" width="11.109375" style="38" customWidth="1"/>
    <col min="5377" max="5377" width="25.44140625" style="38" customWidth="1"/>
    <col min="5378" max="5378" width="10.5546875" style="38" customWidth="1"/>
    <col min="5379" max="5379" width="10.33203125" style="38" customWidth="1"/>
    <col min="5380" max="5380" width="12.109375" style="38" customWidth="1"/>
    <col min="5381" max="5381" width="3.5546875" style="38" customWidth="1"/>
    <col min="5382" max="5382" width="11.44140625" style="38"/>
    <col min="5383" max="5383" width="12.6640625" style="38" customWidth="1"/>
    <col min="5384" max="5631" width="11.44140625" style="38"/>
    <col min="5632" max="5632" width="11.109375" style="38" customWidth="1"/>
    <col min="5633" max="5633" width="25.44140625" style="38" customWidth="1"/>
    <col min="5634" max="5634" width="10.5546875" style="38" customWidth="1"/>
    <col min="5635" max="5635" width="10.33203125" style="38" customWidth="1"/>
    <col min="5636" max="5636" width="12.109375" style="38" customWidth="1"/>
    <col min="5637" max="5637" width="3.5546875" style="38" customWidth="1"/>
    <col min="5638" max="5638" width="11.44140625" style="38"/>
    <col min="5639" max="5639" width="12.6640625" style="38" customWidth="1"/>
    <col min="5640" max="5887" width="11.44140625" style="38"/>
    <col min="5888" max="5888" width="11.109375" style="38" customWidth="1"/>
    <col min="5889" max="5889" width="25.44140625" style="38" customWidth="1"/>
    <col min="5890" max="5890" width="10.5546875" style="38" customWidth="1"/>
    <col min="5891" max="5891" width="10.33203125" style="38" customWidth="1"/>
    <col min="5892" max="5892" width="12.109375" style="38" customWidth="1"/>
    <col min="5893" max="5893" width="3.5546875" style="38" customWidth="1"/>
    <col min="5894" max="5894" width="11.44140625" style="38"/>
    <col min="5895" max="5895" width="12.6640625" style="38" customWidth="1"/>
    <col min="5896" max="6143" width="11.44140625" style="38"/>
    <col min="6144" max="6144" width="11.109375" style="38" customWidth="1"/>
    <col min="6145" max="6145" width="25.44140625" style="38" customWidth="1"/>
    <col min="6146" max="6146" width="10.5546875" style="38" customWidth="1"/>
    <col min="6147" max="6147" width="10.33203125" style="38" customWidth="1"/>
    <col min="6148" max="6148" width="12.109375" style="38" customWidth="1"/>
    <col min="6149" max="6149" width="3.5546875" style="38" customWidth="1"/>
    <col min="6150" max="6150" width="11.44140625" style="38"/>
    <col min="6151" max="6151" width="12.6640625" style="38" customWidth="1"/>
    <col min="6152" max="6399" width="11.44140625" style="38"/>
    <col min="6400" max="6400" width="11.109375" style="38" customWidth="1"/>
    <col min="6401" max="6401" width="25.44140625" style="38" customWidth="1"/>
    <col min="6402" max="6402" width="10.5546875" style="38" customWidth="1"/>
    <col min="6403" max="6403" width="10.33203125" style="38" customWidth="1"/>
    <col min="6404" max="6404" width="12.109375" style="38" customWidth="1"/>
    <col min="6405" max="6405" width="3.5546875" style="38" customWidth="1"/>
    <col min="6406" max="6406" width="11.44140625" style="38"/>
    <col min="6407" max="6407" width="12.6640625" style="38" customWidth="1"/>
    <col min="6408" max="6655" width="11.44140625" style="38"/>
    <col min="6656" max="6656" width="11.109375" style="38" customWidth="1"/>
    <col min="6657" max="6657" width="25.44140625" style="38" customWidth="1"/>
    <col min="6658" max="6658" width="10.5546875" style="38" customWidth="1"/>
    <col min="6659" max="6659" width="10.33203125" style="38" customWidth="1"/>
    <col min="6660" max="6660" width="12.109375" style="38" customWidth="1"/>
    <col min="6661" max="6661" width="3.5546875" style="38" customWidth="1"/>
    <col min="6662" max="6662" width="11.44140625" style="38"/>
    <col min="6663" max="6663" width="12.6640625" style="38" customWidth="1"/>
    <col min="6664" max="6911" width="11.44140625" style="38"/>
    <col min="6912" max="6912" width="11.109375" style="38" customWidth="1"/>
    <col min="6913" max="6913" width="25.44140625" style="38" customWidth="1"/>
    <col min="6914" max="6914" width="10.5546875" style="38" customWidth="1"/>
    <col min="6915" max="6915" width="10.33203125" style="38" customWidth="1"/>
    <col min="6916" max="6916" width="12.109375" style="38" customWidth="1"/>
    <col min="6917" max="6917" width="3.5546875" style="38" customWidth="1"/>
    <col min="6918" max="6918" width="11.44140625" style="38"/>
    <col min="6919" max="6919" width="12.6640625" style="38" customWidth="1"/>
    <col min="6920" max="7167" width="11.44140625" style="38"/>
    <col min="7168" max="7168" width="11.109375" style="38" customWidth="1"/>
    <col min="7169" max="7169" width="25.44140625" style="38" customWidth="1"/>
    <col min="7170" max="7170" width="10.5546875" style="38" customWidth="1"/>
    <col min="7171" max="7171" width="10.33203125" style="38" customWidth="1"/>
    <col min="7172" max="7172" width="12.109375" style="38" customWidth="1"/>
    <col min="7173" max="7173" width="3.5546875" style="38" customWidth="1"/>
    <col min="7174" max="7174" width="11.44140625" style="38"/>
    <col min="7175" max="7175" width="12.6640625" style="38" customWidth="1"/>
    <col min="7176" max="7423" width="11.44140625" style="38"/>
    <col min="7424" max="7424" width="11.109375" style="38" customWidth="1"/>
    <col min="7425" max="7425" width="25.44140625" style="38" customWidth="1"/>
    <col min="7426" max="7426" width="10.5546875" style="38" customWidth="1"/>
    <col min="7427" max="7427" width="10.33203125" style="38" customWidth="1"/>
    <col min="7428" max="7428" width="12.109375" style="38" customWidth="1"/>
    <col min="7429" max="7429" width="3.5546875" style="38" customWidth="1"/>
    <col min="7430" max="7430" width="11.44140625" style="38"/>
    <col min="7431" max="7431" width="12.6640625" style="38" customWidth="1"/>
    <col min="7432" max="7679" width="11.44140625" style="38"/>
    <col min="7680" max="7680" width="11.109375" style="38" customWidth="1"/>
    <col min="7681" max="7681" width="25.44140625" style="38" customWidth="1"/>
    <col min="7682" max="7682" width="10.5546875" style="38" customWidth="1"/>
    <col min="7683" max="7683" width="10.33203125" style="38" customWidth="1"/>
    <col min="7684" max="7684" width="12.109375" style="38" customWidth="1"/>
    <col min="7685" max="7685" width="3.5546875" style="38" customWidth="1"/>
    <col min="7686" max="7686" width="11.44140625" style="38"/>
    <col min="7687" max="7687" width="12.6640625" style="38" customWidth="1"/>
    <col min="7688" max="7935" width="11.44140625" style="38"/>
    <col min="7936" max="7936" width="11.109375" style="38" customWidth="1"/>
    <col min="7937" max="7937" width="25.44140625" style="38" customWidth="1"/>
    <col min="7938" max="7938" width="10.5546875" style="38" customWidth="1"/>
    <col min="7939" max="7939" width="10.33203125" style="38" customWidth="1"/>
    <col min="7940" max="7940" width="12.109375" style="38" customWidth="1"/>
    <col min="7941" max="7941" width="3.5546875" style="38" customWidth="1"/>
    <col min="7942" max="7942" width="11.44140625" style="38"/>
    <col min="7943" max="7943" width="12.6640625" style="38" customWidth="1"/>
    <col min="7944" max="8191" width="11.44140625" style="38"/>
    <col min="8192" max="8192" width="11.109375" style="38" customWidth="1"/>
    <col min="8193" max="8193" width="25.44140625" style="38" customWidth="1"/>
    <col min="8194" max="8194" width="10.5546875" style="38" customWidth="1"/>
    <col min="8195" max="8195" width="10.33203125" style="38" customWidth="1"/>
    <col min="8196" max="8196" width="12.109375" style="38" customWidth="1"/>
    <col min="8197" max="8197" width="3.5546875" style="38" customWidth="1"/>
    <col min="8198" max="8198" width="11.44140625" style="38"/>
    <col min="8199" max="8199" width="12.6640625" style="38" customWidth="1"/>
    <col min="8200" max="8447" width="11.44140625" style="38"/>
    <col min="8448" max="8448" width="11.109375" style="38" customWidth="1"/>
    <col min="8449" max="8449" width="25.44140625" style="38" customWidth="1"/>
    <col min="8450" max="8450" width="10.5546875" style="38" customWidth="1"/>
    <col min="8451" max="8451" width="10.33203125" style="38" customWidth="1"/>
    <col min="8452" max="8452" width="12.109375" style="38" customWidth="1"/>
    <col min="8453" max="8453" width="3.5546875" style="38" customWidth="1"/>
    <col min="8454" max="8454" width="11.44140625" style="38"/>
    <col min="8455" max="8455" width="12.6640625" style="38" customWidth="1"/>
    <col min="8456" max="8703" width="11.44140625" style="38"/>
    <col min="8704" max="8704" width="11.109375" style="38" customWidth="1"/>
    <col min="8705" max="8705" width="25.44140625" style="38" customWidth="1"/>
    <col min="8706" max="8706" width="10.5546875" style="38" customWidth="1"/>
    <col min="8707" max="8707" width="10.33203125" style="38" customWidth="1"/>
    <col min="8708" max="8708" width="12.109375" style="38" customWidth="1"/>
    <col min="8709" max="8709" width="3.5546875" style="38" customWidth="1"/>
    <col min="8710" max="8710" width="11.44140625" style="38"/>
    <col min="8711" max="8711" width="12.6640625" style="38" customWidth="1"/>
    <col min="8712" max="8959" width="11.44140625" style="38"/>
    <col min="8960" max="8960" width="11.109375" style="38" customWidth="1"/>
    <col min="8961" max="8961" width="25.44140625" style="38" customWidth="1"/>
    <col min="8962" max="8962" width="10.5546875" style="38" customWidth="1"/>
    <col min="8963" max="8963" width="10.33203125" style="38" customWidth="1"/>
    <col min="8964" max="8964" width="12.109375" style="38" customWidth="1"/>
    <col min="8965" max="8965" width="3.5546875" style="38" customWidth="1"/>
    <col min="8966" max="8966" width="11.44140625" style="38"/>
    <col min="8967" max="8967" width="12.6640625" style="38" customWidth="1"/>
    <col min="8968" max="9215" width="11.44140625" style="38"/>
    <col min="9216" max="9216" width="11.109375" style="38" customWidth="1"/>
    <col min="9217" max="9217" width="25.44140625" style="38" customWidth="1"/>
    <col min="9218" max="9218" width="10.5546875" style="38" customWidth="1"/>
    <col min="9219" max="9219" width="10.33203125" style="38" customWidth="1"/>
    <col min="9220" max="9220" width="12.109375" style="38" customWidth="1"/>
    <col min="9221" max="9221" width="3.5546875" style="38" customWidth="1"/>
    <col min="9222" max="9222" width="11.44140625" style="38"/>
    <col min="9223" max="9223" width="12.6640625" style="38" customWidth="1"/>
    <col min="9224" max="9471" width="11.44140625" style="38"/>
    <col min="9472" max="9472" width="11.109375" style="38" customWidth="1"/>
    <col min="9473" max="9473" width="25.44140625" style="38" customWidth="1"/>
    <col min="9474" max="9474" width="10.5546875" style="38" customWidth="1"/>
    <col min="9475" max="9475" width="10.33203125" style="38" customWidth="1"/>
    <col min="9476" max="9476" width="12.109375" style="38" customWidth="1"/>
    <col min="9477" max="9477" width="3.5546875" style="38" customWidth="1"/>
    <col min="9478" max="9478" width="11.44140625" style="38"/>
    <col min="9479" max="9479" width="12.6640625" style="38" customWidth="1"/>
    <col min="9480" max="9727" width="11.44140625" style="38"/>
    <col min="9728" max="9728" width="11.109375" style="38" customWidth="1"/>
    <col min="9729" max="9729" width="25.44140625" style="38" customWidth="1"/>
    <col min="9730" max="9730" width="10.5546875" style="38" customWidth="1"/>
    <col min="9731" max="9731" width="10.33203125" style="38" customWidth="1"/>
    <col min="9732" max="9732" width="12.109375" style="38" customWidth="1"/>
    <col min="9733" max="9733" width="3.5546875" style="38" customWidth="1"/>
    <col min="9734" max="9734" width="11.44140625" style="38"/>
    <col min="9735" max="9735" width="12.6640625" style="38" customWidth="1"/>
    <col min="9736" max="9983" width="11.44140625" style="38"/>
    <col min="9984" max="9984" width="11.109375" style="38" customWidth="1"/>
    <col min="9985" max="9985" width="25.44140625" style="38" customWidth="1"/>
    <col min="9986" max="9986" width="10.5546875" style="38" customWidth="1"/>
    <col min="9987" max="9987" width="10.33203125" style="38" customWidth="1"/>
    <col min="9988" max="9988" width="12.109375" style="38" customWidth="1"/>
    <col min="9989" max="9989" width="3.5546875" style="38" customWidth="1"/>
    <col min="9990" max="9990" width="11.44140625" style="38"/>
    <col min="9991" max="9991" width="12.6640625" style="38" customWidth="1"/>
    <col min="9992" max="10239" width="11.44140625" style="38"/>
    <col min="10240" max="10240" width="11.109375" style="38" customWidth="1"/>
    <col min="10241" max="10241" width="25.44140625" style="38" customWidth="1"/>
    <col min="10242" max="10242" width="10.5546875" style="38" customWidth="1"/>
    <col min="10243" max="10243" width="10.33203125" style="38" customWidth="1"/>
    <col min="10244" max="10244" width="12.109375" style="38" customWidth="1"/>
    <col min="10245" max="10245" width="3.5546875" style="38" customWidth="1"/>
    <col min="10246" max="10246" width="11.44140625" style="38"/>
    <col min="10247" max="10247" width="12.6640625" style="38" customWidth="1"/>
    <col min="10248" max="10495" width="11.44140625" style="38"/>
    <col min="10496" max="10496" width="11.109375" style="38" customWidth="1"/>
    <col min="10497" max="10497" width="25.44140625" style="38" customWidth="1"/>
    <col min="10498" max="10498" width="10.5546875" style="38" customWidth="1"/>
    <col min="10499" max="10499" width="10.33203125" style="38" customWidth="1"/>
    <col min="10500" max="10500" width="12.109375" style="38" customWidth="1"/>
    <col min="10501" max="10501" width="3.5546875" style="38" customWidth="1"/>
    <col min="10502" max="10502" width="11.44140625" style="38"/>
    <col min="10503" max="10503" width="12.6640625" style="38" customWidth="1"/>
    <col min="10504" max="10751" width="11.44140625" style="38"/>
    <col min="10752" max="10752" width="11.109375" style="38" customWidth="1"/>
    <col min="10753" max="10753" width="25.44140625" style="38" customWidth="1"/>
    <col min="10754" max="10754" width="10.5546875" style="38" customWidth="1"/>
    <col min="10755" max="10755" width="10.33203125" style="38" customWidth="1"/>
    <col min="10756" max="10756" width="12.109375" style="38" customWidth="1"/>
    <col min="10757" max="10757" width="3.5546875" style="38" customWidth="1"/>
    <col min="10758" max="10758" width="11.44140625" style="38"/>
    <col min="10759" max="10759" width="12.6640625" style="38" customWidth="1"/>
    <col min="10760" max="11007" width="11.44140625" style="38"/>
    <col min="11008" max="11008" width="11.109375" style="38" customWidth="1"/>
    <col min="11009" max="11009" width="25.44140625" style="38" customWidth="1"/>
    <col min="11010" max="11010" width="10.5546875" style="38" customWidth="1"/>
    <col min="11011" max="11011" width="10.33203125" style="38" customWidth="1"/>
    <col min="11012" max="11012" width="12.109375" style="38" customWidth="1"/>
    <col min="11013" max="11013" width="3.5546875" style="38" customWidth="1"/>
    <col min="11014" max="11014" width="11.44140625" style="38"/>
    <col min="11015" max="11015" width="12.6640625" style="38" customWidth="1"/>
    <col min="11016" max="11263" width="11.44140625" style="38"/>
    <col min="11264" max="11264" width="11.109375" style="38" customWidth="1"/>
    <col min="11265" max="11265" width="25.44140625" style="38" customWidth="1"/>
    <col min="11266" max="11266" width="10.5546875" style="38" customWidth="1"/>
    <col min="11267" max="11267" width="10.33203125" style="38" customWidth="1"/>
    <col min="11268" max="11268" width="12.109375" style="38" customWidth="1"/>
    <col min="11269" max="11269" width="3.5546875" style="38" customWidth="1"/>
    <col min="11270" max="11270" width="11.44140625" style="38"/>
    <col min="11271" max="11271" width="12.6640625" style="38" customWidth="1"/>
    <col min="11272" max="11519" width="11.44140625" style="38"/>
    <col min="11520" max="11520" width="11.109375" style="38" customWidth="1"/>
    <col min="11521" max="11521" width="25.44140625" style="38" customWidth="1"/>
    <col min="11522" max="11522" width="10.5546875" style="38" customWidth="1"/>
    <col min="11523" max="11523" width="10.33203125" style="38" customWidth="1"/>
    <col min="11524" max="11524" width="12.109375" style="38" customWidth="1"/>
    <col min="11525" max="11525" width="3.5546875" style="38" customWidth="1"/>
    <col min="11526" max="11526" width="11.44140625" style="38"/>
    <col min="11527" max="11527" width="12.6640625" style="38" customWidth="1"/>
    <col min="11528" max="11775" width="11.44140625" style="38"/>
    <col min="11776" max="11776" width="11.109375" style="38" customWidth="1"/>
    <col min="11777" max="11777" width="25.44140625" style="38" customWidth="1"/>
    <col min="11778" max="11778" width="10.5546875" style="38" customWidth="1"/>
    <col min="11779" max="11779" width="10.33203125" style="38" customWidth="1"/>
    <col min="11780" max="11780" width="12.109375" style="38" customWidth="1"/>
    <col min="11781" max="11781" width="3.5546875" style="38" customWidth="1"/>
    <col min="11782" max="11782" width="11.44140625" style="38"/>
    <col min="11783" max="11783" width="12.6640625" style="38" customWidth="1"/>
    <col min="11784" max="12031" width="11.44140625" style="38"/>
    <col min="12032" max="12032" width="11.109375" style="38" customWidth="1"/>
    <col min="12033" max="12033" width="25.44140625" style="38" customWidth="1"/>
    <col min="12034" max="12034" width="10.5546875" style="38" customWidth="1"/>
    <col min="12035" max="12035" width="10.33203125" style="38" customWidth="1"/>
    <col min="12036" max="12036" width="12.109375" style="38" customWidth="1"/>
    <col min="12037" max="12037" width="3.5546875" style="38" customWidth="1"/>
    <col min="12038" max="12038" width="11.44140625" style="38"/>
    <col min="12039" max="12039" width="12.6640625" style="38" customWidth="1"/>
    <col min="12040" max="12287" width="11.44140625" style="38"/>
    <col min="12288" max="12288" width="11.109375" style="38" customWidth="1"/>
    <col min="12289" max="12289" width="25.44140625" style="38" customWidth="1"/>
    <col min="12290" max="12290" width="10.5546875" style="38" customWidth="1"/>
    <col min="12291" max="12291" width="10.33203125" style="38" customWidth="1"/>
    <col min="12292" max="12292" width="12.109375" style="38" customWidth="1"/>
    <col min="12293" max="12293" width="3.5546875" style="38" customWidth="1"/>
    <col min="12294" max="12294" width="11.44140625" style="38"/>
    <col min="12295" max="12295" width="12.6640625" style="38" customWidth="1"/>
    <col min="12296" max="12543" width="11.44140625" style="38"/>
    <col min="12544" max="12544" width="11.109375" style="38" customWidth="1"/>
    <col min="12545" max="12545" width="25.44140625" style="38" customWidth="1"/>
    <col min="12546" max="12546" width="10.5546875" style="38" customWidth="1"/>
    <col min="12547" max="12547" width="10.33203125" style="38" customWidth="1"/>
    <col min="12548" max="12548" width="12.109375" style="38" customWidth="1"/>
    <col min="12549" max="12549" width="3.5546875" style="38" customWidth="1"/>
    <col min="12550" max="12550" width="11.44140625" style="38"/>
    <col min="12551" max="12551" width="12.6640625" style="38" customWidth="1"/>
    <col min="12552" max="12799" width="11.44140625" style="38"/>
    <col min="12800" max="12800" width="11.109375" style="38" customWidth="1"/>
    <col min="12801" max="12801" width="25.44140625" style="38" customWidth="1"/>
    <col min="12802" max="12802" width="10.5546875" style="38" customWidth="1"/>
    <col min="12803" max="12803" width="10.33203125" style="38" customWidth="1"/>
    <col min="12804" max="12804" width="12.109375" style="38" customWidth="1"/>
    <col min="12805" max="12805" width="3.5546875" style="38" customWidth="1"/>
    <col min="12806" max="12806" width="11.44140625" style="38"/>
    <col min="12807" max="12807" width="12.6640625" style="38" customWidth="1"/>
    <col min="12808" max="13055" width="11.44140625" style="38"/>
    <col min="13056" max="13056" width="11.109375" style="38" customWidth="1"/>
    <col min="13057" max="13057" width="25.44140625" style="38" customWidth="1"/>
    <col min="13058" max="13058" width="10.5546875" style="38" customWidth="1"/>
    <col min="13059" max="13059" width="10.33203125" style="38" customWidth="1"/>
    <col min="13060" max="13060" width="12.109375" style="38" customWidth="1"/>
    <col min="13061" max="13061" width="3.5546875" style="38" customWidth="1"/>
    <col min="13062" max="13062" width="11.44140625" style="38"/>
    <col min="13063" max="13063" width="12.6640625" style="38" customWidth="1"/>
    <col min="13064" max="13311" width="11.44140625" style="38"/>
    <col min="13312" max="13312" width="11.109375" style="38" customWidth="1"/>
    <col min="13313" max="13313" width="25.44140625" style="38" customWidth="1"/>
    <col min="13314" max="13314" width="10.5546875" style="38" customWidth="1"/>
    <col min="13315" max="13315" width="10.33203125" style="38" customWidth="1"/>
    <col min="13316" max="13316" width="12.109375" style="38" customWidth="1"/>
    <col min="13317" max="13317" width="3.5546875" style="38" customWidth="1"/>
    <col min="13318" max="13318" width="11.44140625" style="38"/>
    <col min="13319" max="13319" width="12.6640625" style="38" customWidth="1"/>
    <col min="13320" max="13567" width="11.44140625" style="38"/>
    <col min="13568" max="13568" width="11.109375" style="38" customWidth="1"/>
    <col min="13569" max="13569" width="25.44140625" style="38" customWidth="1"/>
    <col min="13570" max="13570" width="10.5546875" style="38" customWidth="1"/>
    <col min="13571" max="13571" width="10.33203125" style="38" customWidth="1"/>
    <col min="13572" max="13572" width="12.109375" style="38" customWidth="1"/>
    <col min="13573" max="13573" width="3.5546875" style="38" customWidth="1"/>
    <col min="13574" max="13574" width="11.44140625" style="38"/>
    <col min="13575" max="13575" width="12.6640625" style="38" customWidth="1"/>
    <col min="13576" max="13823" width="11.44140625" style="38"/>
    <col min="13824" max="13824" width="11.109375" style="38" customWidth="1"/>
    <col min="13825" max="13825" width="25.44140625" style="38" customWidth="1"/>
    <col min="13826" max="13826" width="10.5546875" style="38" customWidth="1"/>
    <col min="13827" max="13827" width="10.33203125" style="38" customWidth="1"/>
    <col min="13828" max="13828" width="12.109375" style="38" customWidth="1"/>
    <col min="13829" max="13829" width="3.5546875" style="38" customWidth="1"/>
    <col min="13830" max="13830" width="11.44140625" style="38"/>
    <col min="13831" max="13831" width="12.6640625" style="38" customWidth="1"/>
    <col min="13832" max="14079" width="11.44140625" style="38"/>
    <col min="14080" max="14080" width="11.109375" style="38" customWidth="1"/>
    <col min="14081" max="14081" width="25.44140625" style="38" customWidth="1"/>
    <col min="14082" max="14082" width="10.5546875" style="38" customWidth="1"/>
    <col min="14083" max="14083" width="10.33203125" style="38" customWidth="1"/>
    <col min="14084" max="14084" width="12.109375" style="38" customWidth="1"/>
    <col min="14085" max="14085" width="3.5546875" style="38" customWidth="1"/>
    <col min="14086" max="14086" width="11.44140625" style="38"/>
    <col min="14087" max="14087" width="12.6640625" style="38" customWidth="1"/>
    <col min="14088" max="14335" width="11.44140625" style="38"/>
    <col min="14336" max="14336" width="11.109375" style="38" customWidth="1"/>
    <col min="14337" max="14337" width="25.44140625" style="38" customWidth="1"/>
    <col min="14338" max="14338" width="10.5546875" style="38" customWidth="1"/>
    <col min="14339" max="14339" width="10.33203125" style="38" customWidth="1"/>
    <col min="14340" max="14340" width="12.109375" style="38" customWidth="1"/>
    <col min="14341" max="14341" width="3.5546875" style="38" customWidth="1"/>
    <col min="14342" max="14342" width="11.44140625" style="38"/>
    <col min="14343" max="14343" width="12.6640625" style="38" customWidth="1"/>
    <col min="14344" max="14591" width="11.44140625" style="38"/>
    <col min="14592" max="14592" width="11.109375" style="38" customWidth="1"/>
    <col min="14593" max="14593" width="25.44140625" style="38" customWidth="1"/>
    <col min="14594" max="14594" width="10.5546875" style="38" customWidth="1"/>
    <col min="14595" max="14595" width="10.33203125" style="38" customWidth="1"/>
    <col min="14596" max="14596" width="12.109375" style="38" customWidth="1"/>
    <col min="14597" max="14597" width="3.5546875" style="38" customWidth="1"/>
    <col min="14598" max="14598" width="11.44140625" style="38"/>
    <col min="14599" max="14599" width="12.6640625" style="38" customWidth="1"/>
    <col min="14600" max="14847" width="11.44140625" style="38"/>
    <col min="14848" max="14848" width="11.109375" style="38" customWidth="1"/>
    <col min="14849" max="14849" width="25.44140625" style="38" customWidth="1"/>
    <col min="14850" max="14850" width="10.5546875" style="38" customWidth="1"/>
    <col min="14851" max="14851" width="10.33203125" style="38" customWidth="1"/>
    <col min="14852" max="14852" width="12.109375" style="38" customWidth="1"/>
    <col min="14853" max="14853" width="3.5546875" style="38" customWidth="1"/>
    <col min="14854" max="14854" width="11.44140625" style="38"/>
    <col min="14855" max="14855" width="12.6640625" style="38" customWidth="1"/>
    <col min="14856" max="15103" width="11.44140625" style="38"/>
    <col min="15104" max="15104" width="11.109375" style="38" customWidth="1"/>
    <col min="15105" max="15105" width="25.44140625" style="38" customWidth="1"/>
    <col min="15106" max="15106" width="10.5546875" style="38" customWidth="1"/>
    <col min="15107" max="15107" width="10.33203125" style="38" customWidth="1"/>
    <col min="15108" max="15108" width="12.109375" style="38" customWidth="1"/>
    <col min="15109" max="15109" width="3.5546875" style="38" customWidth="1"/>
    <col min="15110" max="15110" width="11.44140625" style="38"/>
    <col min="15111" max="15111" width="12.6640625" style="38" customWidth="1"/>
    <col min="15112" max="15359" width="11.44140625" style="38"/>
    <col min="15360" max="15360" width="11.109375" style="38" customWidth="1"/>
    <col min="15361" max="15361" width="25.44140625" style="38" customWidth="1"/>
    <col min="15362" max="15362" width="10.5546875" style="38" customWidth="1"/>
    <col min="15363" max="15363" width="10.33203125" style="38" customWidth="1"/>
    <col min="15364" max="15364" width="12.109375" style="38" customWidth="1"/>
    <col min="15365" max="15365" width="3.5546875" style="38" customWidth="1"/>
    <col min="15366" max="15366" width="11.44140625" style="38"/>
    <col min="15367" max="15367" width="12.6640625" style="38" customWidth="1"/>
    <col min="15368" max="15615" width="11.44140625" style="38"/>
    <col min="15616" max="15616" width="11.109375" style="38" customWidth="1"/>
    <col min="15617" max="15617" width="25.44140625" style="38" customWidth="1"/>
    <col min="15618" max="15618" width="10.5546875" style="38" customWidth="1"/>
    <col min="15619" max="15619" width="10.33203125" style="38" customWidth="1"/>
    <col min="15620" max="15620" width="12.109375" style="38" customWidth="1"/>
    <col min="15621" max="15621" width="3.5546875" style="38" customWidth="1"/>
    <col min="15622" max="15622" width="11.44140625" style="38"/>
    <col min="15623" max="15623" width="12.6640625" style="38" customWidth="1"/>
    <col min="15624" max="15871" width="11.44140625" style="38"/>
    <col min="15872" max="15872" width="11.109375" style="38" customWidth="1"/>
    <col min="15873" max="15873" width="25.44140625" style="38" customWidth="1"/>
    <col min="15874" max="15874" width="10.5546875" style="38" customWidth="1"/>
    <col min="15875" max="15875" width="10.33203125" style="38" customWidth="1"/>
    <col min="15876" max="15876" width="12.109375" style="38" customWidth="1"/>
    <col min="15877" max="15877" width="3.5546875" style="38" customWidth="1"/>
    <col min="15878" max="15878" width="11.44140625" style="38"/>
    <col min="15879" max="15879" width="12.6640625" style="38" customWidth="1"/>
    <col min="15880" max="16127" width="11.44140625" style="38"/>
    <col min="16128" max="16128" width="11.109375" style="38" customWidth="1"/>
    <col min="16129" max="16129" width="25.44140625" style="38" customWidth="1"/>
    <col min="16130" max="16130" width="10.5546875" style="38" customWidth="1"/>
    <col min="16131" max="16131" width="10.33203125" style="38" customWidth="1"/>
    <col min="16132" max="16132" width="12.109375" style="38" customWidth="1"/>
    <col min="16133" max="16133" width="3.5546875" style="38" customWidth="1"/>
    <col min="16134" max="16134" width="11.44140625" style="38"/>
    <col min="16135" max="16135" width="12.6640625" style="38" customWidth="1"/>
    <col min="16136" max="16384" width="11.44140625" style="38"/>
  </cols>
  <sheetData>
    <row r="1" spans="1:5">
      <c r="A1" s="54"/>
      <c r="B1" s="55" t="s">
        <v>186</v>
      </c>
      <c r="C1" s="35"/>
      <c r="D1" s="35"/>
      <c r="E1" s="36">
        <v>5500000</v>
      </c>
    </row>
    <row r="2" spans="1:5">
      <c r="A2" s="56"/>
      <c r="B2" s="57" t="s">
        <v>68</v>
      </c>
      <c r="C2" s="39" t="s">
        <v>169</v>
      </c>
      <c r="D2" s="39"/>
    </row>
    <row r="3" spans="1:5">
      <c r="A3" s="58" t="s">
        <v>1</v>
      </c>
      <c r="B3" s="40" t="s">
        <v>2</v>
      </c>
      <c r="C3" s="41" t="s">
        <v>3</v>
      </c>
      <c r="D3" s="41" t="s">
        <v>4</v>
      </c>
      <c r="E3" s="41" t="s">
        <v>5</v>
      </c>
    </row>
    <row r="4" spans="1:5">
      <c r="B4" s="38" t="s">
        <v>69</v>
      </c>
      <c r="E4" s="37">
        <v>0</v>
      </c>
    </row>
    <row r="5" spans="1:5">
      <c r="A5" s="59">
        <v>43940</v>
      </c>
      <c r="B5" s="38" t="s">
        <v>70</v>
      </c>
      <c r="C5" s="37">
        <v>46.51</v>
      </c>
      <c r="D5" s="60"/>
      <c r="E5" s="37">
        <f t="shared" ref="E5:E36" si="0">E4+D5-C5</f>
        <v>-46.51</v>
      </c>
    </row>
    <row r="6" spans="1:5">
      <c r="A6" s="59">
        <v>43965</v>
      </c>
      <c r="B6" s="38" t="s">
        <v>71</v>
      </c>
      <c r="C6" s="37">
        <v>3000000</v>
      </c>
      <c r="D6" s="38"/>
      <c r="E6" s="37">
        <f t="shared" si="0"/>
        <v>-3000046.51</v>
      </c>
    </row>
    <row r="7" spans="1:5">
      <c r="A7" s="59">
        <v>43965</v>
      </c>
      <c r="B7" s="38" t="s">
        <v>72</v>
      </c>
      <c r="C7" s="37">
        <v>1950000</v>
      </c>
      <c r="D7" s="38"/>
      <c r="E7" s="37">
        <f t="shared" si="0"/>
        <v>-4950046.51</v>
      </c>
    </row>
    <row r="8" spans="1:5">
      <c r="A8" s="59">
        <v>44020</v>
      </c>
      <c r="B8" s="38" t="s">
        <v>73</v>
      </c>
      <c r="C8" s="61">
        <v>2663.42</v>
      </c>
      <c r="D8" s="38"/>
      <c r="E8" s="37">
        <f t="shared" si="0"/>
        <v>-4952709.93</v>
      </c>
    </row>
    <row r="9" spans="1:5">
      <c r="A9" s="59">
        <v>44099</v>
      </c>
      <c r="B9" s="38" t="s">
        <v>71</v>
      </c>
      <c r="C9" s="37">
        <v>30000</v>
      </c>
      <c r="D9" s="38"/>
      <c r="E9" s="37">
        <f t="shared" si="0"/>
        <v>-4982709.93</v>
      </c>
    </row>
    <row r="10" spans="1:5">
      <c r="A10" s="59">
        <v>44112</v>
      </c>
      <c r="B10" s="38" t="s">
        <v>74</v>
      </c>
      <c r="C10" s="37">
        <v>3932.78</v>
      </c>
      <c r="D10" s="38"/>
      <c r="E10" s="37">
        <f t="shared" si="0"/>
        <v>-4986642.71</v>
      </c>
    </row>
    <row r="11" spans="1:5">
      <c r="A11" s="59">
        <v>44188</v>
      </c>
      <c r="B11" s="38" t="s">
        <v>75</v>
      </c>
      <c r="D11" s="37">
        <v>2036642.71</v>
      </c>
      <c r="E11" s="37">
        <f t="shared" si="0"/>
        <v>-2950000</v>
      </c>
    </row>
    <row r="12" spans="1:5">
      <c r="A12" s="59">
        <v>44203</v>
      </c>
      <c r="B12" s="38" t="s">
        <v>73</v>
      </c>
      <c r="C12" s="37">
        <v>3790.02</v>
      </c>
      <c r="E12" s="37">
        <f t="shared" si="0"/>
        <v>-2953790.02</v>
      </c>
    </row>
    <row r="13" spans="1:5">
      <c r="A13" s="59">
        <v>44245</v>
      </c>
      <c r="B13" s="38" t="s">
        <v>71</v>
      </c>
      <c r="C13" s="37">
        <v>2000000</v>
      </c>
      <c r="E13" s="37">
        <f t="shared" si="0"/>
        <v>-4953790.0199999996</v>
      </c>
    </row>
    <row r="14" spans="1:5">
      <c r="A14" s="59">
        <v>44284</v>
      </c>
      <c r="B14" s="38" t="s">
        <v>28</v>
      </c>
      <c r="D14" s="37">
        <v>4950000</v>
      </c>
      <c r="E14" s="37">
        <f t="shared" si="0"/>
        <v>-3790.019999999553</v>
      </c>
    </row>
    <row r="15" spans="1:5">
      <c r="A15" s="59">
        <v>44351</v>
      </c>
      <c r="B15" s="38" t="s">
        <v>76</v>
      </c>
      <c r="D15" s="37">
        <v>3790.02</v>
      </c>
      <c r="E15" s="37">
        <f t="shared" si="0"/>
        <v>4.4701664592139423E-10</v>
      </c>
    </row>
    <row r="16" spans="1:5">
      <c r="A16" s="59">
        <v>44293</v>
      </c>
      <c r="B16" s="38" t="s">
        <v>73</v>
      </c>
      <c r="C16" s="37">
        <v>2966.35</v>
      </c>
      <c r="E16" s="37">
        <f t="shared" si="0"/>
        <v>-2966.3499999995529</v>
      </c>
    </row>
    <row r="17" spans="1:5">
      <c r="A17" s="59">
        <v>44294</v>
      </c>
      <c r="B17" s="38" t="s">
        <v>76</v>
      </c>
      <c r="D17" s="37">
        <v>2966.35</v>
      </c>
      <c r="E17" s="37">
        <f t="shared" si="0"/>
        <v>4.4701664592139423E-10</v>
      </c>
    </row>
    <row r="18" spans="1:5">
      <c r="A18" s="59">
        <v>44302</v>
      </c>
      <c r="B18" s="38" t="s">
        <v>73</v>
      </c>
      <c r="C18" s="37">
        <v>1.52</v>
      </c>
      <c r="E18" s="37">
        <f t="shared" si="0"/>
        <v>-1.5199999995529834</v>
      </c>
    </row>
    <row r="19" spans="1:5">
      <c r="A19" s="59">
        <v>44316</v>
      </c>
      <c r="B19" s="38" t="s">
        <v>77</v>
      </c>
      <c r="C19" s="37">
        <v>3000000</v>
      </c>
      <c r="E19" s="37">
        <f t="shared" si="0"/>
        <v>-3000001.5199999996</v>
      </c>
    </row>
    <row r="20" spans="1:5">
      <c r="A20" s="59">
        <v>44326</v>
      </c>
      <c r="B20" s="38" t="s">
        <v>76</v>
      </c>
      <c r="D20" s="37">
        <v>3000000</v>
      </c>
      <c r="E20" s="37">
        <f t="shared" si="0"/>
        <v>-1.5199999995529652</v>
      </c>
    </row>
    <row r="21" spans="1:5">
      <c r="A21" s="59">
        <v>44356</v>
      </c>
      <c r="B21" s="38" t="s">
        <v>78</v>
      </c>
      <c r="C21" s="37">
        <v>3000000</v>
      </c>
      <c r="E21" s="37">
        <f t="shared" si="0"/>
        <v>-3000001.5199999996</v>
      </c>
    </row>
    <row r="22" spans="1:5">
      <c r="A22" s="59">
        <v>44385</v>
      </c>
      <c r="B22" s="38" t="s">
        <v>73</v>
      </c>
      <c r="C22" s="37">
        <v>929.26</v>
      </c>
      <c r="E22" s="37">
        <f t="shared" si="0"/>
        <v>-3000930.7799999993</v>
      </c>
    </row>
    <row r="23" spans="1:5">
      <c r="A23" s="59">
        <v>44460</v>
      </c>
      <c r="B23" s="38" t="s">
        <v>76</v>
      </c>
      <c r="D23" s="37">
        <v>600930.78</v>
      </c>
      <c r="E23" s="37">
        <f t="shared" si="0"/>
        <v>-2399999.9999999991</v>
      </c>
    </row>
    <row r="24" spans="1:5">
      <c r="A24" s="59">
        <v>44477</v>
      </c>
      <c r="B24" s="38" t="s">
        <v>73</v>
      </c>
      <c r="C24" s="37">
        <v>601.54999999999995</v>
      </c>
      <c r="E24" s="37">
        <f t="shared" si="0"/>
        <v>-2400601.5499999989</v>
      </c>
    </row>
    <row r="25" spans="1:5">
      <c r="A25" s="59">
        <v>44511</v>
      </c>
      <c r="B25" s="38" t="s">
        <v>78</v>
      </c>
      <c r="C25" s="37">
        <v>2500000</v>
      </c>
      <c r="E25" s="37">
        <f t="shared" si="0"/>
        <v>-4900601.5499999989</v>
      </c>
    </row>
    <row r="26" spans="1:5">
      <c r="A26" s="59">
        <v>44553</v>
      </c>
      <c r="B26" s="38" t="s">
        <v>79</v>
      </c>
      <c r="D26" s="37">
        <v>601.54999999999995</v>
      </c>
      <c r="E26" s="37">
        <f t="shared" si="0"/>
        <v>-4899999.9999999991</v>
      </c>
    </row>
    <row r="27" spans="1:5">
      <c r="A27" s="59">
        <v>44564</v>
      </c>
      <c r="B27" s="38" t="s">
        <v>80</v>
      </c>
      <c r="D27" s="37">
        <v>4900000</v>
      </c>
      <c r="E27" s="37">
        <f t="shared" si="0"/>
        <v>9.3132257461547852E-10</v>
      </c>
    </row>
    <row r="28" spans="1:5">
      <c r="A28" s="59">
        <v>44571</v>
      </c>
      <c r="B28" s="38" t="s">
        <v>73</v>
      </c>
      <c r="C28" s="37">
        <v>417.92</v>
      </c>
      <c r="E28" s="37">
        <f t="shared" si="0"/>
        <v>-417.91999999906869</v>
      </c>
    </row>
    <row r="29" spans="1:5">
      <c r="A29" s="59">
        <v>44617</v>
      </c>
      <c r="B29" s="38" t="s">
        <v>81</v>
      </c>
      <c r="C29" s="37">
        <v>27140.69</v>
      </c>
      <c r="E29" s="37">
        <f t="shared" si="0"/>
        <v>-27558.609999999066</v>
      </c>
    </row>
    <row r="30" spans="1:5">
      <c r="A30" s="59">
        <v>44617</v>
      </c>
      <c r="B30" s="38" t="s">
        <v>82</v>
      </c>
      <c r="D30" s="37">
        <v>27140.69</v>
      </c>
      <c r="E30" s="37">
        <f t="shared" si="0"/>
        <v>-417.91999999906693</v>
      </c>
    </row>
    <row r="31" spans="1:5">
      <c r="A31" s="59">
        <v>44657</v>
      </c>
      <c r="B31" s="38" t="s">
        <v>82</v>
      </c>
      <c r="D31" s="37">
        <v>417.92</v>
      </c>
      <c r="E31" s="37">
        <f t="shared" si="0"/>
        <v>9.3308472060016356E-10</v>
      </c>
    </row>
    <row r="32" spans="1:5">
      <c r="A32" s="59">
        <v>44658</v>
      </c>
      <c r="B32" s="38" t="s">
        <v>73</v>
      </c>
      <c r="C32" s="37">
        <v>1249.9100000000001</v>
      </c>
      <c r="E32" s="37">
        <f t="shared" si="0"/>
        <v>-1249.9099999990669</v>
      </c>
    </row>
    <row r="33" spans="1:5">
      <c r="A33" s="59">
        <v>44671</v>
      </c>
      <c r="B33" s="38" t="s">
        <v>65</v>
      </c>
      <c r="D33" s="37">
        <v>1249.9100000000001</v>
      </c>
      <c r="E33" s="37">
        <f t="shared" si="0"/>
        <v>9.3314156401902437E-10</v>
      </c>
    </row>
    <row r="34" spans="1:5">
      <c r="A34" s="59">
        <v>44692</v>
      </c>
      <c r="B34" s="38" t="s">
        <v>83</v>
      </c>
      <c r="C34" s="37">
        <v>49</v>
      </c>
      <c r="E34" s="37">
        <f t="shared" si="0"/>
        <v>-48.999999999066858</v>
      </c>
    </row>
    <row r="35" spans="1:5">
      <c r="A35" s="59">
        <v>44697</v>
      </c>
      <c r="B35" s="38" t="s">
        <v>84</v>
      </c>
      <c r="D35" s="37">
        <v>49</v>
      </c>
      <c r="E35" s="37">
        <f t="shared" si="0"/>
        <v>9.3314156401902437E-10</v>
      </c>
    </row>
    <row r="36" spans="1:5">
      <c r="A36" s="59">
        <v>44750</v>
      </c>
      <c r="B36" s="38" t="s">
        <v>73</v>
      </c>
      <c r="C36" s="37">
        <v>2798.96</v>
      </c>
      <c r="E36" s="37">
        <f t="shared" si="0"/>
        <v>-2798.9599999990669</v>
      </c>
    </row>
    <row r="37" spans="1:5">
      <c r="A37" s="59">
        <v>44844</v>
      </c>
      <c r="B37" s="38" t="s">
        <v>85</v>
      </c>
      <c r="C37" s="37">
        <v>2749.3</v>
      </c>
      <c r="E37" s="37">
        <f t="shared" ref="E37:E62" si="1">E36+D37-C37</f>
        <v>-5548.2599999990671</v>
      </c>
    </row>
    <row r="38" spans="1:5">
      <c r="A38" s="59">
        <v>44883</v>
      </c>
      <c r="B38" s="38" t="s">
        <v>65</v>
      </c>
      <c r="D38" s="37">
        <v>5548.26</v>
      </c>
      <c r="E38" s="37">
        <f t="shared" si="1"/>
        <v>9.3314156401902437E-10</v>
      </c>
    </row>
    <row r="39" spans="1:5">
      <c r="A39" s="59">
        <v>44917</v>
      </c>
      <c r="B39" s="38" t="s">
        <v>86</v>
      </c>
      <c r="C39" s="37">
        <v>2950000</v>
      </c>
      <c r="E39" s="37">
        <f t="shared" si="1"/>
        <v>-2949999.9999999991</v>
      </c>
    </row>
    <row r="40" spans="1:5">
      <c r="A40" s="59">
        <v>44929</v>
      </c>
      <c r="B40" s="38" t="s">
        <v>65</v>
      </c>
      <c r="D40" s="37">
        <v>2950000</v>
      </c>
      <c r="E40" s="37">
        <f t="shared" si="1"/>
        <v>9.3132257461547852E-10</v>
      </c>
    </row>
    <row r="41" spans="1:5">
      <c r="A41" s="59">
        <v>44935</v>
      </c>
      <c r="B41" s="38" t="s">
        <v>66</v>
      </c>
      <c r="C41" s="37">
        <v>2653.2</v>
      </c>
      <c r="E41" s="37">
        <f t="shared" si="1"/>
        <v>-2653.1999999990685</v>
      </c>
    </row>
    <row r="42" spans="1:5">
      <c r="A42" s="59">
        <v>45026</v>
      </c>
      <c r="B42" s="38" t="s">
        <v>66</v>
      </c>
      <c r="C42" s="37">
        <v>2749.34</v>
      </c>
      <c r="E42" s="37">
        <f t="shared" si="1"/>
        <v>-5402.5399999990686</v>
      </c>
    </row>
    <row r="43" spans="1:5">
      <c r="A43" s="59">
        <v>45030</v>
      </c>
      <c r="B43" s="38" t="s">
        <v>87</v>
      </c>
      <c r="D43" s="37">
        <v>5402.54</v>
      </c>
      <c r="E43" s="37">
        <f t="shared" si="1"/>
        <v>9.3132257461547852E-10</v>
      </c>
    </row>
    <row r="44" spans="1:5">
      <c r="A44" s="59">
        <v>45040</v>
      </c>
      <c r="B44" s="38" t="s">
        <v>66</v>
      </c>
      <c r="C44" s="37">
        <v>85.09</v>
      </c>
      <c r="E44" s="37">
        <f t="shared" si="1"/>
        <v>-85.089999999068681</v>
      </c>
    </row>
    <row r="45" spans="1:5">
      <c r="A45" s="59">
        <v>45113</v>
      </c>
      <c r="B45" s="38" t="s">
        <v>66</v>
      </c>
      <c r="C45" s="37">
        <v>2750.54</v>
      </c>
      <c r="E45" s="37">
        <f t="shared" si="1"/>
        <v>-2835.6299999990688</v>
      </c>
    </row>
    <row r="46" spans="1:5">
      <c r="A46" s="59">
        <v>45205</v>
      </c>
      <c r="B46" s="38" t="s">
        <v>66</v>
      </c>
      <c r="C46" s="37">
        <v>2775.07</v>
      </c>
      <c r="E46" s="37">
        <f t="shared" si="1"/>
        <v>-5610.6999999990694</v>
      </c>
    </row>
    <row r="47" spans="1:5">
      <c r="A47" s="59">
        <v>45240</v>
      </c>
      <c r="B47" s="38" t="s">
        <v>88</v>
      </c>
      <c r="C47" s="37">
        <v>10.89</v>
      </c>
      <c r="E47" s="37">
        <f t="shared" si="1"/>
        <v>-5621.5899999990697</v>
      </c>
    </row>
    <row r="48" spans="1:5">
      <c r="A48" s="59">
        <v>45240</v>
      </c>
      <c r="B48" s="38" t="s">
        <v>89</v>
      </c>
      <c r="C48" s="37">
        <v>10.89</v>
      </c>
      <c r="E48" s="37">
        <f t="shared" si="1"/>
        <v>-5632.4799999990701</v>
      </c>
    </row>
    <row r="49" spans="1:5">
      <c r="A49" s="59">
        <v>45273</v>
      </c>
      <c r="B49" s="38" t="s">
        <v>90</v>
      </c>
      <c r="D49" s="37">
        <v>10.89</v>
      </c>
      <c r="E49" s="37">
        <f t="shared" si="1"/>
        <v>-5621.5899999990697</v>
      </c>
    </row>
    <row r="50" spans="1:5">
      <c r="A50" s="59">
        <v>45273</v>
      </c>
      <c r="B50" s="38" t="s">
        <v>91</v>
      </c>
      <c r="D50" s="37">
        <v>10.89</v>
      </c>
      <c r="E50" s="37">
        <f t="shared" si="1"/>
        <v>-5610.6999999990694</v>
      </c>
    </row>
    <row r="51" spans="1:5">
      <c r="A51" s="59">
        <v>45274</v>
      </c>
      <c r="B51" s="38" t="s">
        <v>87</v>
      </c>
      <c r="D51" s="37">
        <v>5610.7</v>
      </c>
      <c r="E51" s="37">
        <f t="shared" si="1"/>
        <v>9.3041307991370559E-10</v>
      </c>
    </row>
    <row r="52" spans="1:5">
      <c r="A52" s="59">
        <v>45300</v>
      </c>
      <c r="B52" s="38" t="s">
        <v>66</v>
      </c>
      <c r="C52" s="37">
        <v>2791.37</v>
      </c>
      <c r="E52" s="37">
        <f t="shared" si="1"/>
        <v>-2791.3699999990695</v>
      </c>
    </row>
    <row r="53" spans="1:5">
      <c r="A53" s="59">
        <v>45387</v>
      </c>
      <c r="B53" s="38" t="s">
        <v>87</v>
      </c>
      <c r="D53" s="37">
        <v>2791.37</v>
      </c>
      <c r="E53" s="37">
        <f t="shared" si="1"/>
        <v>9.3041307991370559E-10</v>
      </c>
    </row>
    <row r="54" spans="1:5">
      <c r="A54" s="59">
        <v>45390</v>
      </c>
      <c r="B54" s="38" t="s">
        <v>66</v>
      </c>
      <c r="C54" s="37">
        <v>2776.84</v>
      </c>
      <c r="E54" s="37">
        <f t="shared" si="1"/>
        <v>-2776.8399999990697</v>
      </c>
    </row>
    <row r="55" spans="1:5">
      <c r="A55" s="59">
        <v>45391</v>
      </c>
      <c r="B55" s="38" t="s">
        <v>87</v>
      </c>
      <c r="D55" s="37">
        <v>2776.84</v>
      </c>
      <c r="E55" s="37">
        <f t="shared" si="1"/>
        <v>9.3041307991370559E-10</v>
      </c>
    </row>
    <row r="56" spans="1:5">
      <c r="A56" s="59">
        <v>45467</v>
      </c>
      <c r="B56" s="38" t="s">
        <v>66</v>
      </c>
      <c r="C56" s="37">
        <v>6.84</v>
      </c>
      <c r="E56" s="37">
        <f t="shared" si="1"/>
        <v>-6.8399999990695868</v>
      </c>
    </row>
    <row r="57" spans="1:5">
      <c r="A57" s="59">
        <v>45481</v>
      </c>
      <c r="B57" s="38" t="s">
        <v>66</v>
      </c>
      <c r="C57" s="37">
        <v>1375.01</v>
      </c>
      <c r="E57" s="37">
        <f t="shared" si="1"/>
        <v>-1381.8499999990695</v>
      </c>
    </row>
    <row r="58" spans="1:5">
      <c r="A58" s="59">
        <v>45498</v>
      </c>
      <c r="B58" s="38" t="s">
        <v>87</v>
      </c>
      <c r="D58" s="37">
        <v>1381.85</v>
      </c>
      <c r="E58" s="37">
        <f t="shared" si="1"/>
        <v>9.3041307991370559E-10</v>
      </c>
    </row>
    <row r="59" spans="1:5">
      <c r="A59" s="62" t="s">
        <v>125</v>
      </c>
      <c r="B59" s="38" t="s">
        <v>129</v>
      </c>
      <c r="C59" s="37">
        <v>1983.7</v>
      </c>
      <c r="E59" s="37">
        <f t="shared" si="1"/>
        <v>-1983.6999999990696</v>
      </c>
    </row>
    <row r="60" spans="1:5">
      <c r="A60" s="59">
        <v>45558</v>
      </c>
      <c r="B60" s="38" t="s">
        <v>87</v>
      </c>
      <c r="D60" s="37">
        <v>1983.7</v>
      </c>
      <c r="E60" s="37">
        <f t="shared" si="1"/>
        <v>9.3041307991370559E-10</v>
      </c>
    </row>
    <row r="61" spans="1:5">
      <c r="A61" s="59">
        <v>45573</v>
      </c>
      <c r="B61" s="38" t="s">
        <v>167</v>
      </c>
      <c r="C61" s="37">
        <v>1384.61</v>
      </c>
      <c r="E61" s="37">
        <f t="shared" si="1"/>
        <v>-1384.6099999990695</v>
      </c>
    </row>
    <row r="62" spans="1:5">
      <c r="A62" s="59">
        <v>45624</v>
      </c>
      <c r="B62" s="38" t="s">
        <v>167</v>
      </c>
      <c r="C62" s="37">
        <v>1382.09</v>
      </c>
      <c r="E62" s="37">
        <f t="shared" si="1"/>
        <v>-2766.6999999990694</v>
      </c>
    </row>
    <row r="63" spans="1:5">
      <c r="A63" s="59">
        <v>45643</v>
      </c>
      <c r="B63" s="38" t="s">
        <v>87</v>
      </c>
      <c r="D63" s="37">
        <v>2766.7</v>
      </c>
      <c r="E63" s="37">
        <f t="shared" ref="E63" si="2">E62+D63-C63</f>
        <v>9.3041307991370559E-10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4310 TESOR 00291</vt:lpstr>
      <vt:lpstr>2294 NÓMINA</vt:lpstr>
      <vt:lpstr>7909 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jdonag</dc:creator>
  <dc:description/>
  <cp:lastModifiedBy>usuario</cp:lastModifiedBy>
  <cp:revision>2</cp:revision>
  <cp:lastPrinted>2022-09-14T13:11:25Z</cp:lastPrinted>
  <dcterms:created xsi:type="dcterms:W3CDTF">2020-07-23T09:54:51Z</dcterms:created>
  <dcterms:modified xsi:type="dcterms:W3CDTF">2025-02-03T12:58:28Z</dcterms:modified>
  <dc:language>es-ES</dc:language>
</cp:coreProperties>
</file>